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ndris.plaskota\Desktop\Grīvas poliklīnika\GP Bilances\"/>
    </mc:Choice>
  </mc:AlternateContent>
  <xr:revisionPtr revIDLastSave="0" documentId="8_{23B3C8AE-7F79-4B47-822B-95D6E00A2987}" xr6:coauthVersionLast="47" xr6:coauthVersionMax="47" xr10:uidLastSave="{00000000-0000-0000-0000-000000000000}"/>
  <bookViews>
    <workbookView xWindow="-120" yWindow="-120" windowWidth="29040" windowHeight="15720" tabRatio="548" activeTab="3" xr2:uid="{00000000-000D-0000-FFFF-FFFF00000000}"/>
  </bookViews>
  <sheets>
    <sheet name="titul" sheetId="1" r:id="rId1"/>
    <sheet name="P&amp;Z" sheetId="3" r:id="rId2"/>
    <sheet name="Aktivs" sheetId="4" r:id="rId3"/>
    <sheet name="Pasivs" sheetId="5" r:id="rId4"/>
    <sheet name="anal skaidr" sheetId="9" state="hidden" r:id="rId5"/>
    <sheet name="precu zudumi" sheetId="10" state="hidden" r:id="rId6"/>
  </sheets>
  <definedNames>
    <definedName name="__xlnm.Print_Area" localSheetId="0">titul!$A$1:$I$50</definedName>
    <definedName name="Aktivs">NA()</definedName>
    <definedName name="_xlnm.Print_Area" localSheetId="2">Aktivs!$A$1:$K$70</definedName>
    <definedName name="_xlnm.Print_Area" localSheetId="3">Pasivs!$A$1:$F$74</definedName>
    <definedName name="_xlnm.Print_Area" localSheetId="0">titul!$A$1:$I$50</definedName>
    <definedName name="Pasiv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 i="3" l="1"/>
  <c r="G7" i="3"/>
  <c r="E68" i="4" l="1"/>
  <c r="F68" i="4"/>
  <c r="E12" i="4"/>
  <c r="F12" i="4"/>
  <c r="E26" i="4"/>
  <c r="F26" i="4"/>
  <c r="E37" i="4"/>
  <c r="F37" i="4"/>
  <c r="E49" i="4"/>
  <c r="F49" i="4"/>
  <c r="E60" i="4"/>
  <c r="F60" i="4"/>
  <c r="E66" i="4"/>
  <c r="G11" i="3"/>
  <c r="G32" i="3" s="1"/>
  <c r="H11" i="3"/>
  <c r="G16" i="3"/>
  <c r="H16" i="3"/>
  <c r="G20" i="3"/>
  <c r="H20" i="3"/>
  <c r="G23" i="3"/>
  <c r="H23" i="3"/>
  <c r="G26" i="3"/>
  <c r="H26" i="3"/>
  <c r="G29" i="3"/>
  <c r="H29" i="3"/>
  <c r="E16" i="5"/>
  <c r="F16" i="5"/>
  <c r="E20" i="5"/>
  <c r="F20" i="5"/>
  <c r="E25" i="5"/>
  <c r="F25" i="5"/>
  <c r="E43" i="5"/>
  <c r="F43" i="5"/>
  <c r="E61" i="5"/>
  <c r="F61" i="5"/>
  <c r="A67" i="5"/>
  <c r="A68" i="5"/>
  <c r="A69" i="5"/>
  <c r="A70" i="5"/>
  <c r="A71" i="5"/>
  <c r="A73" i="5"/>
  <c r="D9" i="10"/>
  <c r="D11" i="10"/>
  <c r="D13" i="10"/>
  <c r="D17" i="10"/>
  <c r="E69" i="4" l="1"/>
  <c r="F69" i="4"/>
  <c r="F62" i="5"/>
  <c r="E38" i="4"/>
  <c r="E62" i="5"/>
  <c r="F38" i="4"/>
  <c r="D15" i="10"/>
  <c r="D20" i="10" s="1"/>
  <c r="H32" i="3"/>
  <c r="H34" i="3" s="1"/>
  <c r="H37" i="3" s="1"/>
  <c r="G34" i="3"/>
  <c r="G37" i="3" s="1"/>
  <c r="E70" i="4" l="1"/>
  <c r="F63" i="5"/>
  <c r="F70" i="4"/>
  <c r="E63" i="5"/>
  <c r="G63" i="5" l="1"/>
  <c r="H6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3" authorId="0" shapeId="0" xr:uid="{00000000-0006-0000-0300-000001000000}">
      <text>
        <r>
          <rPr>
            <b/>
            <sz val="9"/>
            <color indexed="8"/>
            <rFont val="Tahoma"/>
            <family val="2"/>
            <charset val="186"/>
          </rPr>
          <t xml:space="preserve">Author:
</t>
        </r>
        <r>
          <rPr>
            <sz val="9"/>
            <color indexed="8"/>
            <rFont val="Tahoma"/>
            <family val="2"/>
            <charset val="186"/>
          </rPr>
          <t>no Deklarācijas</t>
        </r>
      </text>
    </comment>
  </commentList>
</comments>
</file>

<file path=xl/sharedStrings.xml><?xml version="1.0" encoding="utf-8"?>
<sst xmlns="http://schemas.openxmlformats.org/spreadsheetml/2006/main" count="275" uniqueCount="251">
  <si>
    <t xml:space="preserve">SIA "GRĪVAS POLIKLĪNIKA"    </t>
  </si>
  <si>
    <t>par periodu</t>
  </si>
  <si>
    <t>PEĻŅAS VAI ZAUDĒJUMU APRĒĶINS</t>
  </si>
  <si>
    <t>PAR PERIODU, KAS NOSLĒDZĀS</t>
  </si>
  <si>
    <t>Rādītāja nosaukums</t>
  </si>
  <si>
    <t>piezīmes Nr.</t>
  </si>
  <si>
    <t>Iepriekšējā gadā        EUR</t>
  </si>
  <si>
    <t>Neto apgrozījums</t>
  </si>
  <si>
    <t>a)  no lauksaimnieciskās darbības,</t>
  </si>
  <si>
    <t>b)  no citiem pamatdarbības veidiem.</t>
  </si>
  <si>
    <t>Pārdotās produkcijas ražošanas pašizmaksa, pārdoto preču vai sniegto pakalpojumu iegādes izmaksas.</t>
  </si>
  <si>
    <t xml:space="preserve">Bruto peļņa vai zaudējumi </t>
  </si>
  <si>
    <t>Pārdošanas izmaksas</t>
  </si>
  <si>
    <t>Administrācijas izmaksas</t>
  </si>
  <si>
    <t>Pārējie uzņēmuma saimnieciskās darbības ieņēmumi</t>
  </si>
  <si>
    <t>4</t>
  </si>
  <si>
    <t>Pārējās uzņēmuma saimnieciskās darbības izmaksas</t>
  </si>
  <si>
    <t>Ieņēmumi no līdzdalības:</t>
  </si>
  <si>
    <t xml:space="preserve"> a)  radniecīgo sabiedrību kapitālā,</t>
  </si>
  <si>
    <t>b)  asociēto sabiedrību kapitālā,</t>
  </si>
  <si>
    <t>c)  citu sabiedrību kapitālā.</t>
  </si>
  <si>
    <t>Ieņēmumi no pārējiem vērtspapīriem un aizdevumiem, kas veidojuši ilgtermiņa finanšu ieguldījumus:</t>
  </si>
  <si>
    <t>a) no radniecīgajām sabiedrībām,</t>
  </si>
  <si>
    <t>b) no asociētajām sabiedrībām un citām sabiedrībām, kā arī no vērtspapīriem un citiem ilgtermiņa debitoriem.</t>
  </si>
  <si>
    <t>Pārējie procentu ieņēmumi un tamlīdzīgi ieņēmumi</t>
  </si>
  <si>
    <t>a)  no radniecīgajām sabiedrībām,</t>
  </si>
  <si>
    <t>b)  no citām personām.</t>
  </si>
  <si>
    <t xml:space="preserve"> Ilgtermiņa un īstermiņa finanšu ieguldījumu vērtības samazinājuma korekcijas:</t>
  </si>
  <si>
    <t>a)  līdzdalības asociēto sabiedrību kapitālā vērtības samazināšanās,</t>
  </si>
  <si>
    <t>b)  pārējās vērtības samazinājuma korekcijas.</t>
  </si>
  <si>
    <t>Procentu maksājumi un tamlīdzīgas izmaksas:</t>
  </si>
  <si>
    <t>a)  radniecīgajām sabiedrībām,</t>
  </si>
  <si>
    <t>b)  citām personām.</t>
  </si>
  <si>
    <t>Peļņa vai zaudējumi pirms uzņēmumu ienākuma nodokļa.</t>
  </si>
  <si>
    <t>Uzņēmuma ienākuma nodoklis par pārskata periodu</t>
  </si>
  <si>
    <t xml:space="preserve"> Peļņa vai zaudējumi pēc uzņēmumu ienākuma nodokļa aprēķināšanas.</t>
  </si>
  <si>
    <t xml:space="preserve"> Ieņēmumi vai izmaksas no atliktā nodokļa aktīvu vai saistību atlikumu izmaiņām.</t>
  </si>
  <si>
    <t xml:space="preserve"> Ārkārtas dividendes.</t>
  </si>
  <si>
    <t xml:space="preserve">Pārskata perioda peļņa vai zaudējumi </t>
  </si>
  <si>
    <t>SIA"GRĪVAS POLIKLĪNIKAS" valdes loceklis ______________ /Andris Pļaskota/</t>
  </si>
  <si>
    <t>SIA"GRĪVAS POLIKLĪNIKAS" galvena grāmatvede  ______________ / Klavdija Aleiņikova/</t>
  </si>
  <si>
    <t>BILANCE</t>
  </si>
  <si>
    <t>AKTĪVS</t>
  </si>
  <si>
    <t>Gada sākumā    EUR</t>
  </si>
  <si>
    <t>3</t>
  </si>
  <si>
    <t>1. ILGTERMIŅA IEGULDĪJUMI</t>
  </si>
  <si>
    <t>I Nemateriālie ieguldījumi</t>
  </si>
  <si>
    <t>1.Attīstības izmaksas</t>
  </si>
  <si>
    <t>2. Koncesijas, patenti, licences, preču zīmes un tamlīdzīgas tiesības</t>
  </si>
  <si>
    <t>5</t>
  </si>
  <si>
    <t>3. Citi nemateriālie ieguldījumi</t>
  </si>
  <si>
    <t>4. Nemateriālā vērtība</t>
  </si>
  <si>
    <t>5. Avansa maksājumi par nemateriālajiem ieguldījumiem</t>
  </si>
  <si>
    <t>I KOPĀ</t>
  </si>
  <si>
    <t>II Pamatlīdzekļi</t>
  </si>
  <si>
    <t>1. Nekustāmie īpašumi:</t>
  </si>
  <si>
    <t>a) zemesgabali, ēkas un inženierbūves</t>
  </si>
  <si>
    <t>b) ieguldījuma īpašumi</t>
  </si>
  <si>
    <t>2. Dzīvnieki un augi:</t>
  </si>
  <si>
    <t>a) darba vai produktīvie dzīvnieki un ilggadīgie stādījumi</t>
  </si>
  <si>
    <t>b) bioloģiskie aktīvi</t>
  </si>
  <si>
    <t>3. Ilgtermiņa ieguldījumi nomātajos pamatlīdzekļos</t>
  </si>
  <si>
    <t xml:space="preserve">4. Ilgtermiņa ieguldījumi publiskā partnera pamatlīdzekļos </t>
  </si>
  <si>
    <t>5. Tehnoloģiskās iekārtas un ierīces</t>
  </si>
  <si>
    <t>6. Pārējie pamatlīdzekļi un inventārs</t>
  </si>
  <si>
    <t>7. Pamatlīdz. izveidošana un nepab. celtniec.objektu izmaksas</t>
  </si>
  <si>
    <t>8. Avansa maksājumi pa pamatlīdzekļiem</t>
  </si>
  <si>
    <t>II KOPĀ</t>
  </si>
  <si>
    <t>6</t>
  </si>
  <si>
    <t>III. Ilgtermiņa finanšu ieguldījumi</t>
  </si>
  <si>
    <t>1. Līdzdalība radniecīgo sabiedrību kapitālā</t>
  </si>
  <si>
    <t>2. Aizdevumi radniecīgajām sabiedrībām</t>
  </si>
  <si>
    <t>3. Līdzdalība asociēto sabiedrību kapitālā</t>
  </si>
  <si>
    <t>4. Aizdevumi asociētajām sabiedrībām</t>
  </si>
  <si>
    <t>5. Pārējie vērtspapīri un ieguldījumi</t>
  </si>
  <si>
    <t>6. Pārējie aizdevumi un citi ilgtermiņā debitori</t>
  </si>
  <si>
    <t>7. Pašu akcijas un daļas</t>
  </si>
  <si>
    <t>8. Aizdevumi akcionāriem vai dalībniekiem un vadībai</t>
  </si>
  <si>
    <t>9. Atliktā nodokļa aktīvi</t>
  </si>
  <si>
    <t>III KOPĀ</t>
  </si>
  <si>
    <t>1. IEDAĻAS KOPSUMMA</t>
  </si>
  <si>
    <t>2. APGROZĀMIE LĪDZEKĻI</t>
  </si>
  <si>
    <t>I Krājumi</t>
  </si>
  <si>
    <t>1. Izejvielas, pamatmateriāli un palīgmateriāli</t>
  </si>
  <si>
    <t>7</t>
  </si>
  <si>
    <t>2. Nepabeigtie ražojumi un pasūtījumi</t>
  </si>
  <si>
    <t>3. Gatavie ražojumi un preces pārdošanai</t>
  </si>
  <si>
    <t>4. Avansa maksājumi par krājumiem</t>
  </si>
  <si>
    <t>5. Dzīvnieki un augi:</t>
  </si>
  <si>
    <t>a)  dzīvnieki un viengadīgie stādījumi</t>
  </si>
  <si>
    <t>6. Pārdošanai turēti ilgtermiņa ieguldījumi.</t>
  </si>
  <si>
    <t>III Debitori</t>
  </si>
  <si>
    <t>1. Pircēju un pasūtītāju parādi</t>
  </si>
  <si>
    <t>8</t>
  </si>
  <si>
    <t>2. Radniecīgo sabiedrību parādi</t>
  </si>
  <si>
    <t>3. Asociēto sabiedrību parādi</t>
  </si>
  <si>
    <t>4. Citi debitori</t>
  </si>
  <si>
    <t>9</t>
  </si>
  <si>
    <t xml:space="preserve">5. Avansa maksājumi </t>
  </si>
  <si>
    <t>6. Īstermiņa aizdevumi uzņēmuma līdzīpašniekiem un vadībai</t>
  </si>
  <si>
    <t>7. Nākamo periodu izmaksas</t>
  </si>
  <si>
    <t>10</t>
  </si>
  <si>
    <t>8. Uzkrātie ieņēmumi</t>
  </si>
  <si>
    <t>IV Īstermiņa finanšu ieguldījumi</t>
  </si>
  <si>
    <t>2. Pašu akcijas un daļas</t>
  </si>
  <si>
    <t>3. Pārējie vērtspapīri un līdzdalība kapitālos</t>
  </si>
  <si>
    <t>4. Atvasinātie finanšu instrumenti</t>
  </si>
  <si>
    <t>IVKOPĀ</t>
  </si>
  <si>
    <t>V Naudas līdzekļi</t>
  </si>
  <si>
    <t>11</t>
  </si>
  <si>
    <t>V KOPĀ</t>
  </si>
  <si>
    <t>2. IEDAĻAS KOPSUMMA</t>
  </si>
  <si>
    <t>PASĪVS</t>
  </si>
  <si>
    <t>Gada sākumā     EUR</t>
  </si>
  <si>
    <t>1. PAŠU KAPITĀLS</t>
  </si>
  <si>
    <t>1. Akciju vai daļu kapitāls (pamatkapitāls)</t>
  </si>
  <si>
    <t>12</t>
  </si>
  <si>
    <t>2. Akciju ( daļu) emisijas uzcenojums</t>
  </si>
  <si>
    <t>3. Ilgtermiņa ieguldījumu pārvērtēšanas rezerve</t>
  </si>
  <si>
    <t>13</t>
  </si>
  <si>
    <t xml:space="preserve">4. Finanšu instrumentu patiesās vērtības rezerve </t>
  </si>
  <si>
    <t>5. Rezerves:</t>
  </si>
  <si>
    <t>a) likumā noteiktās rezerves</t>
  </si>
  <si>
    <t>b) rezerves pašu akcijām vai daļām</t>
  </si>
  <si>
    <t>c) sabiedrības statūtos noteiktās rezerves</t>
  </si>
  <si>
    <t>d) rezerves, kas novirzītas attīstībai</t>
  </si>
  <si>
    <t>e) pārējās rezerves</t>
  </si>
  <si>
    <t>4. KOPĀ</t>
  </si>
  <si>
    <t>5. Nesadalītā peļņa:</t>
  </si>
  <si>
    <t>a) iepriekšējo gadu nesadalītā peļņa vai nesegtie zaudējumi</t>
  </si>
  <si>
    <t>b) pārskata gada peļņa vai zaudējumi</t>
  </si>
  <si>
    <t>2. UZKRĀJUMI</t>
  </si>
  <si>
    <t>1. Uzkrājumi  pensijām un tamlīdzīgām saistībām</t>
  </si>
  <si>
    <t>2. Uzkrājumi paredzamajiem  nodokļiem</t>
  </si>
  <si>
    <t>3. Citi uzkrājumi</t>
  </si>
  <si>
    <t>3. KREDITORI</t>
  </si>
  <si>
    <t>I Ilgtermiņa kreditori</t>
  </si>
  <si>
    <t>1. Aizņēmumi pret obligācijām</t>
  </si>
  <si>
    <t>2. Akcijās pārvēršamie aizņēmumi</t>
  </si>
  <si>
    <t>3. Aizņēmumi no kredītiestādēm</t>
  </si>
  <si>
    <t>4. Citi aizņēmumi</t>
  </si>
  <si>
    <t>5. No pircējiem saņemtie avansi</t>
  </si>
  <si>
    <t>6. Parādi piegādātājiem un darbuzņēmējiem</t>
  </si>
  <si>
    <t>7. Maksājamie vekseļi</t>
  </si>
  <si>
    <t>8. Parādi radniecīgajām sabiedrībām</t>
  </si>
  <si>
    <t>9. Parādi asociētajām sabiedrībām</t>
  </si>
  <si>
    <t>10. Nodokļi un valsts sociālās apdrošināšanas obligātās iemaksas</t>
  </si>
  <si>
    <t>11.Atliktā nodokļa saistības</t>
  </si>
  <si>
    <t>12. Pārējie kreditori</t>
  </si>
  <si>
    <t>13. Nākamo periodu ieņēmumi</t>
  </si>
  <si>
    <t>14. Neizmaksātās dividendes</t>
  </si>
  <si>
    <t>II Īstermiņa kreditori</t>
  </si>
  <si>
    <t>14</t>
  </si>
  <si>
    <t>15</t>
  </si>
  <si>
    <t>11. Pārējie kreditori</t>
  </si>
  <si>
    <t>16</t>
  </si>
  <si>
    <t>12. Nākamo periodu ieņēmumi</t>
  </si>
  <si>
    <t>13. Neizmaksātās  dividendes</t>
  </si>
  <si>
    <t>14. Uzkrātās saistības</t>
  </si>
  <si>
    <t>17</t>
  </si>
  <si>
    <t>15. Atvasinātie finanšu instrumenti</t>
  </si>
  <si>
    <t>3. IEDAĻAS KOPSUMMA</t>
  </si>
  <si>
    <t xml:space="preserve"> </t>
  </si>
  <si>
    <t xml:space="preserve">1. </t>
  </si>
  <si>
    <t>1.1.</t>
  </si>
  <si>
    <t>1.2.</t>
  </si>
  <si>
    <t>2.1.</t>
  </si>
  <si>
    <t>2.2.</t>
  </si>
  <si>
    <t>3.1.</t>
  </si>
  <si>
    <t>3.2.</t>
  </si>
  <si>
    <t>4.1.</t>
  </si>
  <si>
    <t>4.2.</t>
  </si>
  <si>
    <t>5.1.</t>
  </si>
  <si>
    <t>5.2.</t>
  </si>
  <si>
    <t>1.LIKVIDITĀTE</t>
  </si>
  <si>
    <t>3. BILANCES ZELTA LIKUMI</t>
  </si>
  <si>
    <t>4. EFEKTIVITĀTE</t>
  </si>
  <si>
    <t>Finansiālais viedoklis - cik daudz peļņas ieguvuši uzņēmuma īpašnieki uz ieguldītā kapitāla vienību</t>
  </si>
  <si>
    <r>
      <t>Apgrozāmie līdzekļi / īstermiņa saistības.</t>
    </r>
    <r>
      <rPr>
        <sz val="10"/>
        <color indexed="21"/>
        <rFont val="Tahoma"/>
        <family val="2"/>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Koeficients mazāks par "1" var būt briesmu signāls. 2 vai vairāk reizes augstāks rādītājs norāda par neracionālu kapitāla struktūru. Situācija jāuztver arī kritiski un </t>
    </r>
    <r>
      <rPr>
        <u/>
        <sz val="10"/>
        <color indexed="21"/>
        <rFont val="Tahoma"/>
        <family val="2"/>
        <charset val="186"/>
      </rPr>
      <t>jānovērtē šī koeficientā izmaiņas dinamikā vai jāsalīdzina ar radniecīgu uzņēmumu koef. līmeni vai teorētiski pieņemto un jāanalizē krasu izmaiņu cēloņi.</t>
    </r>
    <r>
      <rPr>
        <sz val="10"/>
        <color indexed="21"/>
        <rFont val="Tahoma"/>
        <family val="2"/>
        <charset val="186"/>
      </rPr>
      <t xml:space="preserve"> Jānovērtē un jāsalīdzina arī prasību un saistību kārtošanas termiņi, krājumu sastāvs (vai nav nelikvīdi).</t>
    </r>
  </si>
  <si>
    <r>
      <t>Apgrozāmie līdzekļi - krājumi / īstermiņa saistības</t>
    </r>
    <r>
      <rPr>
        <sz val="10"/>
        <color indexed="21"/>
        <rFont val="Tahoma"/>
        <family val="2"/>
        <charset val="186"/>
      </rPr>
      <t>. Dod priekšstatu par uzņēmuma saimniec. darbībā iesaistīto aktīvo kapitālu. Rāda kāda ir uzņēmuma spēja atmaksāt īstermiņa saistības, izmantojot naudas līdzekļus, īstermiņa vērtspapīrus un debitoru parādus (krājumus neņemot vērā). Šis rādīt. vairāk interesē uzņēmuma piegādātājus.  Jāpieiet kritiski, jo uzņēmuma sekmīgas darbības gadā var pieaugt īstermiņa parādi par nodokļiem, kas samazinās koeficientā likviditātes vērtību, bet, samazinoties darba apjomiem, var palielināties gatavās produkcijas krājumi un netikt saņemti debitoru parādi, kas, savukārt, palielina likvid. koeficientu. Likvid. koef. var palielināt arī ilgtermiņa debitori.</t>
    </r>
  </si>
  <si>
    <t>1.3.</t>
  </si>
  <si>
    <r>
      <t>Naudas līdzekļi + īstermiņa vērtspapīri  / īstermiņa saistības</t>
    </r>
    <r>
      <rPr>
        <sz val="10"/>
        <color indexed="21"/>
        <rFont val="Tahoma"/>
        <family val="2"/>
        <charset val="186"/>
      </rPr>
      <t>. Rāda, kāds ir īstermiņa saistību koeficients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</si>
  <si>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t>1.4.</t>
  </si>
  <si>
    <r>
      <t>Apgrozāmie līdzekļi - īstermiņa saistības</t>
    </r>
    <r>
      <rPr>
        <sz val="10"/>
        <color indexed="21"/>
        <rFont val="Tahoma"/>
        <family val="2"/>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</si>
  <si>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t>2.MAKSĀTSPĒJAS</t>
  </si>
  <si>
    <r>
      <t>Saistības / bilances kopsumma</t>
    </r>
    <r>
      <rPr>
        <sz val="10"/>
        <color indexed="21"/>
        <rFont val="Tahoma"/>
        <family val="2"/>
        <charset val="186"/>
      </rPr>
      <t>.  Finansiālās atkarības koeficients, jo parāda uzņēmuma finansiālo atkarību no kreditoriem (ārējiem līdzekļu avotiem). Kreditori vēlas, lai šis rādītājs būtu zemāks. Augsts radītājs nozīmē, ka par aizņēmumiem jāmaksā procenti un tad uzņēmums riskē ar iespēju saņemt jaunus kredītus. Dažādu autoru domas dalās par optimālāko šīs attiecības variantu. Viennozīmīgas atbildes nav. Jo augstāka ir pašu kapitāla daļa kop kapitāla, jo augstākā uzņēmuma finansiālā stabilitāte. Ja uzņēmums darbojas paaugstinātas riska pakāpes apstākļos, nepieciešams, lai pašu kapitāls ieņem lielāku daļu kapitāla struktūrā. Lai noteiktu optimālāko variantu, jāņem vērā gan uzņēmuma rentabilitāte, gan riska viedoklis.</t>
    </r>
  </si>
  <si>
    <r>
      <t>Saistības / pašu kapitāls</t>
    </r>
    <r>
      <rPr>
        <sz val="10"/>
        <color indexed="21"/>
        <rFont val="Tahoma"/>
        <family val="2"/>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ahoma"/>
        <family val="2"/>
        <charset val="186"/>
      </rPr>
      <t>uzņēmuma riska koeficientu</t>
    </r>
    <r>
      <rPr>
        <sz val="10"/>
        <color indexed="21"/>
        <rFont val="Tahoma"/>
        <family val="2"/>
        <charset val="186"/>
      </rPr>
      <t xml:space="preserve">. </t>
    </r>
  </si>
  <si>
    <t>2.3.</t>
  </si>
  <si>
    <r>
      <t>Pašu kapitāls / bilancēs kopsumma</t>
    </r>
    <r>
      <rPr>
        <sz val="10"/>
        <color indexed="21"/>
        <rFont val="Tahoma"/>
        <family val="2"/>
        <charset val="186"/>
      </rPr>
      <t xml:space="preserve">. Pretēji iepriekšējam rādītājam, šo sauc par </t>
    </r>
    <r>
      <rPr>
        <sz val="10"/>
        <color indexed="10"/>
        <rFont val="Tahoma"/>
        <family val="2"/>
        <charset val="186"/>
      </rPr>
      <t>uzticamības koeficientu</t>
    </r>
    <r>
      <rPr>
        <sz val="10"/>
        <color indexed="21"/>
        <rFont val="Tahoma"/>
        <family val="2"/>
        <charset val="186"/>
      </rPr>
      <t>. Jo lielāks koef., jo uzņēmums drošāks no kreditoru viedokļa.</t>
    </r>
  </si>
  <si>
    <t>2.4.</t>
  </si>
  <si>
    <r>
      <t>Peļņa pirms %-tu un nodokļu atskaitīšanas / maksājamie procenti</t>
    </r>
    <r>
      <rPr>
        <sz val="10"/>
        <color indexed="21"/>
        <rFont val="Tahoma"/>
        <family val="2"/>
        <charset val="186"/>
      </rPr>
      <t>. Rāda, cik reizes peļņa, pirms proc.. un nod.atskaitīšanas, pārsniedz maksājamo procentu summu. Ja maksājamie procenti tiek vairākkārt segti ar peļņu pirms procentu un nodokļu atskaitīšanas, kreditori var būt droši, ka pienākošies procenti tiks samaksāti.</t>
    </r>
  </si>
  <si>
    <r>
      <t>Apgrozāmie līdzekļi - īstermiņa saistības</t>
    </r>
    <r>
      <rPr>
        <sz val="10"/>
        <color indexed="21"/>
        <rFont val="Tahoma"/>
        <family val="2"/>
        <charset val="186"/>
      </rPr>
      <t>. Apgrozāmie līdzekļi jāfinansē ar īstermiņa saistībām.</t>
    </r>
  </si>
  <si>
    <t>Ilgtermiņā ieguldījumi jāsedz ar pašu kapitālu, jo pašu kapitāls uzņēmuma rīcībā ir neierobežotu laiku, tāpēc ar to jāfinansē ilgtermiņa ieguldījumi.</t>
  </si>
  <si>
    <t>3.3.</t>
  </si>
  <si>
    <t>Ilgtermiņā ieguldījumi jāsedz ar pašu kapitālu un ilgtermiņa saistībām, jo pašu kapitāls uzņēmuma rīcībā ir neierobežotu laiku un saistības dzēšamas termiņā ilgākā par vienu gadu, tāpēc ar to jāfinansē ilgtermiņa ieguldījumi.</t>
  </si>
  <si>
    <r>
      <t>Neto apgrozījums / aktīvu kopsumma</t>
    </r>
    <r>
      <rPr>
        <sz val="10"/>
        <color indexed="21"/>
        <rFont val="Tahoma"/>
        <family val="2"/>
        <charset val="186"/>
      </rPr>
      <t>. Rāda, cik efektīvi tiek izmantoti aktīvi neto apgrozījuma veidošanā. Ražošanas uzņēmumā šis rādītājs būs augstāks, kā tirdzniecībā, kur salīdzinoši nav nepieciešamas tik lielas investīcijas. Jo augstāks koeficients,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samazinātai daļu ilgtermiņa ieguldījumu , vai daļu no apgrozāmiem līdzekļiem.</t>
    </r>
  </si>
  <si>
    <t xml:space="preserve">Neto apgrozījums / gada vid.aktīvu summa.  </t>
  </si>
  <si>
    <r>
      <t>Neto apgrozījums / ilgtermiņa ieguldījumi</t>
    </r>
    <r>
      <rPr>
        <sz val="10"/>
        <color indexed="21"/>
        <rFont val="Tahoma"/>
        <family val="2"/>
        <charset val="186"/>
      </rPr>
      <t>. Rāda, ilgtermiņa ieguldījumu izmantošanas  intensitāti.  Koeficientā līmeņa samazināšanās nozīmē, ka palielinājušies ilgtermiņa ieguldījumi, un to izmantošanas intensitāte samazinājusies.</t>
    </r>
  </si>
  <si>
    <t>4.3.</t>
  </si>
  <si>
    <r>
      <t>Neto apgrozījums / apgrozāmie līdzekļi</t>
    </r>
    <r>
      <rPr>
        <sz val="10"/>
        <color indexed="21"/>
        <rFont val="Tahoma"/>
        <family val="2"/>
        <charset val="186"/>
      </rPr>
      <t>.</t>
    </r>
  </si>
  <si>
    <t>4.4.</t>
  </si>
  <si>
    <r>
      <t>Pārd.produkc.ražoš.izmaksas / vidējā krājumu summa.</t>
    </r>
    <r>
      <rPr>
        <sz val="10"/>
        <color indexed="21"/>
        <rFont val="Tahoma"/>
        <family val="2"/>
        <charset val="186"/>
      </rPr>
      <t xml:space="preserve"> Rāda, cik reizes krājumos ieguldītie līdzekļi apritējuši gada laikā. Augsts koeficients liecina par labu uzņēmuma finansiālo stāvokli, jo laba aprite sekmē apgrozījuma apjoma pieaugumu un ļauj gūt lielākus ienākumus. Taču, ja krājumu aprites koeficients ir ievērojami augsts tas saistīts ar krājumu nepietiekamības risku .</t>
    </r>
  </si>
  <si>
    <r>
      <t>Gada dienas / krāj.aprites koefic</t>
    </r>
    <r>
      <rPr>
        <sz val="10"/>
        <color indexed="21"/>
        <rFont val="Tahoma"/>
        <family val="2"/>
        <charset val="186"/>
      </rPr>
      <t xml:space="preserve">. (360-365). Cik dienas nepieciešamas krājumu atjaunošanai un pārdošanai. Jo augstāks un ātrāks koeficients, jo mazāk līdzekļu iesaistīti krājumos (tā ir apgrozāmo līdzekļu mazāk likvīdā daļa), jo stabilāks uzņēmuma finansiālais stāvoklis. </t>
    </r>
  </si>
  <si>
    <t>(Krājumi gada sākumā + krājumi gada beigās) / 2.</t>
  </si>
  <si>
    <t>4.5.</t>
  </si>
  <si>
    <r>
      <t>Neto apgrozījums / gada vid.deb.parādi</t>
    </r>
    <r>
      <rPr>
        <sz val="10"/>
        <color indexed="21"/>
        <rFont val="Tahoma"/>
        <family val="2"/>
        <charset val="186"/>
      </rPr>
      <t>.  Ja koeficients gada laikā samazinās, t.n., ka debitoru parādi ir palielinājušies</t>
    </r>
  </si>
  <si>
    <r>
      <t>Gada dienas / debit.aprites koefic</t>
    </r>
    <r>
      <rPr>
        <sz val="10"/>
        <color indexed="21"/>
        <rFont val="Tahoma"/>
        <family val="2"/>
        <charset val="186"/>
      </rPr>
      <t>. (360-365). Cik dienas vidēji paiet no produkcijas realizācijas līdz samaksas saņemšanai. Zems rādītājs raksturo ātru apgrozību.</t>
    </r>
  </si>
  <si>
    <t>(Debitori gada sākumā + gada beigās) / 2</t>
  </si>
  <si>
    <t>4.6.</t>
  </si>
  <si>
    <r>
      <t>Realizētās produkc.pašizmaksa / vidējā kredit.parādu summa</t>
    </r>
    <r>
      <rPr>
        <sz val="10"/>
        <color indexed="8"/>
        <rFont val="Tahoma"/>
        <family val="2"/>
        <charset val="186"/>
      </rPr>
      <t xml:space="preserve">. </t>
    </r>
    <r>
      <rPr>
        <sz val="10"/>
        <color indexed="21"/>
        <rFont val="Tahoma"/>
        <family val="2"/>
        <charset val="186"/>
      </rPr>
      <t>Rāda cik aprites uzņēmumam nepieciešamas, lai samaksātu savus rēķinus.</t>
    </r>
  </si>
  <si>
    <r>
      <t>Gada dienas / kredit.aprites koefic</t>
    </r>
    <r>
      <rPr>
        <sz val="10"/>
        <color indexed="21"/>
        <rFont val="Tahoma"/>
        <family val="2"/>
        <charset val="186"/>
      </rPr>
      <t>. (360-365). Cik dienas gadā vidēji nepieciešamas, lai samaksātu savus rēķinus.</t>
    </r>
  </si>
  <si>
    <t>(Kredit.gada sākumā + kredit.gada beigās) / 2</t>
  </si>
  <si>
    <t>4.7.</t>
  </si>
  <si>
    <r>
      <t>Neto apgrozījums / nepabeigtie ražojumi</t>
    </r>
    <r>
      <rPr>
        <sz val="10"/>
        <color indexed="21"/>
        <rFont val="Tahoma"/>
        <family val="2"/>
        <charset val="186"/>
      </rPr>
      <t xml:space="preserve">. </t>
    </r>
  </si>
  <si>
    <t>4.8.</t>
  </si>
  <si>
    <r>
      <t>Neto apgrozījums / Gatavā produkcija</t>
    </r>
    <r>
      <rPr>
        <sz val="10"/>
        <color indexed="21"/>
        <rFont val="Tahoma"/>
        <family val="2"/>
        <charset val="186"/>
      </rPr>
      <t>.Neto apgrozījums / Gatavā produkcija.</t>
    </r>
  </si>
  <si>
    <t>4.9.</t>
  </si>
  <si>
    <r>
      <t>Pircēju parādi / vidēji vienā dienā uz kredīta pārdoto preču summa</t>
    </r>
    <r>
      <rPr>
        <sz val="10"/>
        <color indexed="21"/>
        <rFont val="Tahoma"/>
        <family val="2"/>
        <charset val="186"/>
      </rPr>
      <t>. Cik dienas vidēji paiet no produkcijas pārdošanas datuma līdz samaksas saņemšanas dienai. Gada pārskats šādu informāciju parasti nesatur, tāpēc var ņemt kopējo neto apgrozījumu dalītu ar gada dienām (360-365).Pircēju parādi / vidēji vienā dienā uz kredīta pārdoto preču summa. Cik dienas vidēji paiet no produkcijas pārdošanas datuma līdz samaksas saņemšanas dienai. Gada pārskats šādu informāciju parasti nesatur, tāpēc var ņemt kopējo neto apgrozījumu dalītu ar gada dienām (360-365).</t>
    </r>
  </si>
  <si>
    <t xml:space="preserve">Neto apgrozījums / gada dienas. </t>
  </si>
  <si>
    <t>5.RENTABILITĀTE</t>
  </si>
  <si>
    <t>Komerciālais viedoklis - cik daudz peļņas uzņēmums ieguvis uz neto apgrozījuma vienību</t>
  </si>
  <si>
    <r>
      <t>(Neto peļņa / neto apgrozījums) x 100</t>
    </r>
    <r>
      <rPr>
        <sz val="10"/>
        <color indexed="21"/>
        <rFont val="Tahoma"/>
        <family val="2"/>
        <charset val="186"/>
      </rPr>
      <t>.(Neto peļņa / neto apgrozījums) x 100.</t>
    </r>
  </si>
  <si>
    <r>
      <t>(Peļņa pirms procentu un nodokļu atskaitīšanas / neto apgrozījums) x 100</t>
    </r>
    <r>
      <rPr>
        <sz val="10"/>
        <color indexed="21"/>
        <rFont val="Tahoma"/>
        <family val="2"/>
        <charset val="186"/>
      </rPr>
      <t>.(Peļņa pirms procentu un nodokļu atskaitīšanas / neto apgrozījums) x 100.</t>
    </r>
  </si>
  <si>
    <r>
      <t>(Bruto peļņa / neto apgrozījums) x 100</t>
    </r>
    <r>
      <rPr>
        <sz val="10"/>
        <color indexed="21"/>
        <rFont val="Tahoma"/>
        <family val="2"/>
        <charset val="186"/>
      </rPr>
      <t>.(Bruto peļņa / neto apgrozījums) x 100.</t>
    </r>
  </si>
  <si>
    <t>Ekonomiskais viedoklis - cik peļņas iegūts, rēķinot uz uzņēmuma aktīvu vienību</t>
  </si>
  <si>
    <r>
      <t>(Peļņa pirms procentu un nodokļu atskaitīšanas / aktīvu vidējais atlikums) x 100</t>
    </r>
    <r>
      <rPr>
        <sz val="10"/>
        <color indexed="21"/>
        <rFont val="Tahoma"/>
        <family val="2"/>
        <charset val="186"/>
      </rPr>
      <t>.(Peļņa pirms procentu un nodokļu atskaitīšanas / aktīvu vidējais atlikums) x 100.</t>
    </r>
  </si>
  <si>
    <t>Neto peļņa / aktīvu summa x 100.</t>
  </si>
  <si>
    <t>Bil.summa g.beig. + bil.summa g.sāk. / 2</t>
  </si>
  <si>
    <t>5.3.</t>
  </si>
  <si>
    <r>
      <t>(Neto peļņa + samaksātie procenti / kopkapitāla vidējā summa) x 100</t>
    </r>
    <r>
      <rPr>
        <sz val="10"/>
        <color indexed="21"/>
        <rFont val="Tahoma"/>
        <family val="2"/>
        <charset val="186"/>
      </rPr>
      <t>. Kopkapitāls ir vienkārši bilances kopsumma.(Neto peļņa + samaksātie procenti / kopkapitāla vidējā summa) x 100. Kopkapitāls ir vienkārši bilances kopsumma.</t>
    </r>
  </si>
  <si>
    <r>
      <t>(Neto peļņa / pašu kapitāla gada vidējā summa) x 100</t>
    </r>
    <r>
      <rPr>
        <sz val="10"/>
        <color indexed="21"/>
        <rFont val="Tahoma"/>
        <family val="2"/>
        <charset val="186"/>
      </rPr>
      <t>. Rāda, cik daudz peļņas iegūts uz katru īpašnieku ieguldīto EUR.No uzņēmuma īpašnieku viedokļa raugoties, tas ir svarīgākais rentabilitāte. rādītājs. Rādīt. Jāvērtē kopsakarībā ar rādītāju "saistību īpatsvars bilance".(Neto peļņa / pašu kapitāla gada vidējā summa) x 100. Rāda, cik daudz peļņas iegūts uz katru īpašnieku ieguldīto EUR.No uzņēmuma īpašnieku viedokļa raugoties, tas ir svarīgākais rentabilitāte. rādītājs. Rādīt. Jāvērtē kopsakarībā ar rādītāju "saistību īpatsvars bilance".</t>
    </r>
  </si>
  <si>
    <t>Pašu kop. g.beig. + Pašu kop. g.sāk. / 2.</t>
  </si>
  <si>
    <r>
      <t>P</t>
    </r>
    <r>
      <rPr>
        <sz val="10"/>
        <color indexed="21"/>
        <rFont val="Tahoma"/>
        <family val="2"/>
        <charset val="186"/>
      </rPr>
      <t xml:space="preserve">-peļņa ;   </t>
    </r>
    <r>
      <rPr>
        <b/>
        <sz val="10"/>
        <color indexed="21"/>
        <rFont val="Tahoma"/>
        <family val="2"/>
        <charset val="186"/>
      </rPr>
      <t>PK</t>
    </r>
    <r>
      <rPr>
        <sz val="10"/>
        <color indexed="21"/>
        <rFont val="Tahoma"/>
        <family val="2"/>
        <charset val="186"/>
      </rPr>
      <t xml:space="preserve">-pašu kapitāls ;  </t>
    </r>
    <r>
      <rPr>
        <b/>
        <sz val="10"/>
        <color indexed="21"/>
        <rFont val="Tahoma"/>
        <family val="2"/>
        <charset val="186"/>
      </rPr>
      <t>AK</t>
    </r>
    <r>
      <rPr>
        <sz val="10"/>
        <color indexed="21"/>
        <rFont val="Tahoma"/>
        <family val="2"/>
        <charset val="186"/>
      </rPr>
      <t xml:space="preserve">-aizņemtais kapitāls ;         </t>
    </r>
    <r>
      <rPr>
        <b/>
        <sz val="10"/>
        <color indexed="21"/>
        <rFont val="Tahoma"/>
        <family val="2"/>
        <charset val="186"/>
      </rPr>
      <t>r</t>
    </r>
    <r>
      <rPr>
        <sz val="10"/>
        <color indexed="21"/>
        <rFont val="Tahoma"/>
        <family val="2"/>
        <charset val="186"/>
      </rPr>
      <t xml:space="preserve">-rendits ;    </t>
    </r>
    <r>
      <rPr>
        <b/>
        <sz val="10"/>
        <color indexed="21"/>
        <rFont val="Tahoma"/>
        <family val="2"/>
        <charset val="186"/>
      </rPr>
      <t>r(PK)</t>
    </r>
    <r>
      <rPr>
        <sz val="10"/>
        <color indexed="21"/>
        <rFont val="Tahoma"/>
        <family val="2"/>
        <charset val="186"/>
      </rPr>
      <t xml:space="preserve">-pašu kapitāla rentabilitāte;     </t>
    </r>
    <r>
      <rPr>
        <b/>
        <sz val="10"/>
        <color indexed="21"/>
        <rFont val="Tahoma"/>
        <family val="2"/>
        <charset val="186"/>
      </rPr>
      <t>p</t>
    </r>
    <r>
      <rPr>
        <sz val="10"/>
        <color indexed="21"/>
        <rFont val="Tahoma"/>
        <family val="2"/>
        <charset val="186"/>
      </rPr>
      <t>-aizņemtā kapitāla procentu likme</t>
    </r>
  </si>
  <si>
    <t>Aizņemto kredītu un aizņēmumu procentu likme.</t>
  </si>
  <si>
    <t>Preču zudumu normas aprēķins pārskata gadam</t>
  </si>
  <si>
    <t>GADS</t>
  </si>
  <si>
    <t>Apgrozījums</t>
  </si>
  <si>
    <t>ZAUDĒJUMI</t>
  </si>
  <si>
    <t>NORAKSTĪŠANAS %</t>
  </si>
  <si>
    <t>Vidējas nor.% par iepriekšējiem 3. Gadiem</t>
  </si>
  <si>
    <t>NORMAS ZUDUMI</t>
  </si>
  <si>
    <t>SUMMA VIRS NORMAS</t>
  </si>
  <si>
    <t>18</t>
  </si>
  <si>
    <t>Reģistrācijas Nr.  41503015297</t>
  </si>
  <si>
    <t>Pārskata periodā   EUR</t>
  </si>
  <si>
    <t>Perioda beigās     EUR</t>
  </si>
  <si>
    <t>Perioda beigās  EUR</t>
  </si>
  <si>
    <t xml:space="preserve"> PĀRSKATS</t>
  </si>
  <si>
    <t>no 2022.01.01 līdz 2022.09.30.</t>
  </si>
  <si>
    <t>30.09.2022 (pēc apgrozījuma izmaksu metodes)</t>
  </si>
  <si>
    <t>2022.gada 18.oktobrī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</si>
</sst>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 #,##0.00&quot;    &quot;;\-#,##0.00&quot;    &quot;;&quot; -&quot;#&quot;    &quot;;@\ "/>
    <numFmt numFmtId="165" formatCode="yyyy/mm/dd"/>
    <numFmt numFmtId="166" formatCode="000"/>
    <numFmt numFmtId="167" formatCode="\ #,##0.00\ ;\-#,##0.00\ ;&quot; -&quot;#\ ;@\ "/>
    <numFmt numFmtId="168" formatCode="\ #,##0\ ;\-#,##0\ ;&quot; -&quot;#\ ;@\ "/>
    <numFmt numFmtId="169" formatCode="&quot;Ls &quot;#,##0.00;[Red]&quot;Ls &quot;#,##0.00"/>
    <numFmt numFmtId="170" formatCode="&quot;Ls &quot;#,##0;[Red]&quot;Ls &quot;#,##0"/>
    <numFmt numFmtId="171" formatCode="0.000;[Red]0.000"/>
    <numFmt numFmtId="172" formatCode="0.0000"/>
    <numFmt numFmtId="173" formatCode="&quot;Ls &quot;#,##0.000;[Red]&quot;Ls &quot;#,##0.000"/>
  </numFmts>
  <fonts count="29" x14ac:knownFonts="1">
    <font>
      <sz val="10"/>
      <name val="Arial"/>
      <family val="2"/>
      <charset val="186"/>
    </font>
    <font>
      <sz val="10"/>
      <name val="Mangal"/>
      <family val="2"/>
      <charset val="186"/>
    </font>
    <font>
      <sz val="10"/>
      <name val="Times New Roman"/>
      <family val="1"/>
      <charset val="186"/>
    </font>
    <font>
      <sz val="10"/>
      <name val="Calibri Light"/>
      <family val="1"/>
      <charset val="186"/>
    </font>
    <font>
      <i/>
      <sz val="20"/>
      <name val="Calibri Light"/>
      <family val="1"/>
      <charset val="186"/>
    </font>
    <font>
      <b/>
      <sz val="10"/>
      <name val="Calibri Light"/>
      <family val="1"/>
      <charset val="186"/>
    </font>
    <font>
      <b/>
      <sz val="10"/>
      <name val="Calibri Light"/>
      <family val="2"/>
      <charset val="186"/>
    </font>
    <font>
      <sz val="20"/>
      <name val="Calibri Light"/>
      <family val="1"/>
      <charset val="186"/>
    </font>
    <font>
      <b/>
      <i/>
      <sz val="20"/>
      <name val="Calibri Light"/>
      <family val="1"/>
      <charset val="186"/>
    </font>
    <font>
      <b/>
      <sz val="11"/>
      <name val="Calibri"/>
      <family val="2"/>
      <charset val="186"/>
    </font>
    <font>
      <b/>
      <sz val="9"/>
      <color indexed="8"/>
      <name val="Tahoma"/>
      <family val="2"/>
      <charset val="186"/>
    </font>
    <font>
      <sz val="9"/>
      <color indexed="8"/>
      <name val="Tahoma"/>
      <family val="2"/>
      <charset val="186"/>
    </font>
    <font>
      <sz val="11"/>
      <color indexed="8"/>
      <name val="Cambria"/>
      <family val="1"/>
      <charset val="186"/>
    </font>
    <font>
      <b/>
      <u/>
      <sz val="11"/>
      <name val="Cambria"/>
      <family val="1"/>
      <charset val="186"/>
    </font>
    <font>
      <b/>
      <sz val="11"/>
      <name val="Cambria"/>
      <family val="1"/>
      <charset val="186"/>
    </font>
    <font>
      <sz val="11"/>
      <name val="Cambria"/>
      <family val="1"/>
      <charset val="186"/>
    </font>
    <font>
      <sz val="11"/>
      <color indexed="30"/>
      <name val="Cambria"/>
      <family val="1"/>
      <charset val="186"/>
    </font>
    <font>
      <b/>
      <sz val="11"/>
      <color indexed="8"/>
      <name val="Cambria"/>
      <family val="1"/>
      <charset val="186"/>
    </font>
    <font>
      <sz val="11"/>
      <color indexed="40"/>
      <name val="Cambria"/>
      <family val="1"/>
      <charset val="186"/>
    </font>
    <font>
      <sz val="12"/>
      <name val="Times New Roman"/>
      <family val="1"/>
      <charset val="186"/>
    </font>
    <font>
      <b/>
      <sz val="11"/>
      <name val="Tahoma"/>
      <family val="2"/>
      <charset val="186"/>
    </font>
    <font>
      <b/>
      <sz val="10"/>
      <name val="Arial"/>
      <family val="2"/>
      <charset val="186"/>
    </font>
    <font>
      <sz val="10"/>
      <name val="Tahoma"/>
      <family val="2"/>
      <charset val="186"/>
    </font>
    <font>
      <sz val="10"/>
      <color indexed="10"/>
      <name val="Tahoma"/>
      <family val="2"/>
      <charset val="186"/>
    </font>
    <font>
      <sz val="10"/>
      <color indexed="21"/>
      <name val="Tahoma"/>
      <family val="2"/>
      <charset val="186"/>
    </font>
    <font>
      <u/>
      <sz val="10"/>
      <color indexed="21"/>
      <name val="Tahoma"/>
      <family val="2"/>
      <charset val="186"/>
    </font>
    <font>
      <sz val="10"/>
      <color indexed="8"/>
      <name val="Tahoma"/>
      <family val="2"/>
      <charset val="186"/>
    </font>
    <font>
      <b/>
      <sz val="10"/>
      <color indexed="21"/>
      <name val="Tahoma"/>
      <family val="2"/>
      <charset val="186"/>
    </font>
    <font>
      <sz val="10"/>
      <name val="Arial"/>
      <family val="2"/>
      <charset val="186"/>
    </font>
  </fonts>
  <fills count="9">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3"/>
        <bgColor indexed="34"/>
      </patternFill>
    </fill>
    <fill>
      <patternFill patternType="solid">
        <fgColor indexed="27"/>
        <bgColor indexed="9"/>
      </patternFill>
    </fill>
    <fill>
      <patternFill patternType="solid">
        <fgColor indexed="55"/>
        <bgColor indexed="22"/>
      </patternFill>
    </fill>
    <fill>
      <patternFill patternType="solid">
        <fgColor indexed="42"/>
        <bgColor indexed="41"/>
      </patternFill>
    </fill>
    <fill>
      <patternFill patternType="solid">
        <fgColor indexed="47"/>
        <bgColor indexed="22"/>
      </patternFill>
    </fill>
  </fills>
  <borders count="4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9">
    <xf numFmtId="0" fontId="0" fillId="0" borderId="0"/>
    <xf numFmtId="164" fontId="1" fillId="0" borderId="0" applyFill="0" applyBorder="0" applyAlignment="0" applyProtection="0"/>
    <xf numFmtId="0" fontId="28" fillId="0" borderId="0"/>
    <xf numFmtId="0" fontId="28" fillId="0" borderId="0"/>
    <xf numFmtId="0" fontId="2" fillId="0" borderId="0"/>
    <xf numFmtId="9" fontId="1" fillId="0" borderId="0" applyFill="0" applyBorder="0" applyAlignment="0" applyProtection="0"/>
    <xf numFmtId="9" fontId="1" fillId="0" borderId="0" applyFill="0" applyBorder="0" applyAlignment="0" applyProtection="0"/>
    <xf numFmtId="0" fontId="28" fillId="0" borderId="0"/>
    <xf numFmtId="9" fontId="1" fillId="0" borderId="0" applyFill="0" applyBorder="0" applyAlignment="0" applyProtection="0"/>
  </cellStyleXfs>
  <cellXfs count="244">
    <xf numFmtId="0" fontId="0" fillId="0" borderId="0" xfId="0"/>
    <xf numFmtId="0" fontId="3" fillId="0" borderId="0" xfId="0" applyFont="1"/>
    <xf numFmtId="0" fontId="5" fillId="0" borderId="0" xfId="0" applyFont="1" applyAlignment="1">
      <alignment horizontal="center"/>
    </xf>
    <xf numFmtId="2" fontId="3" fillId="0" borderId="0" xfId="0" applyNumberFormat="1" applyFont="1"/>
    <xf numFmtId="0" fontId="6" fillId="0" borderId="0" xfId="0" applyFont="1"/>
    <xf numFmtId="2" fontId="6" fillId="0" borderId="0" xfId="0" applyNumberFormat="1" applyFont="1"/>
    <xf numFmtId="0" fontId="9" fillId="0" borderId="0" xfId="0" applyFont="1"/>
    <xf numFmtId="0" fontId="12" fillId="0" borderId="0" xfId="0" applyFont="1"/>
    <xf numFmtId="0" fontId="13" fillId="0" borderId="0" xfId="0" applyFont="1"/>
    <xf numFmtId="49" fontId="14" fillId="0" borderId="1" xfId="0" applyNumberFormat="1" applyFont="1" applyBorder="1" applyAlignment="1" applyProtection="1">
      <alignment horizontal="center" vertical="center" wrapText="1"/>
      <protection locked="0"/>
    </xf>
    <xf numFmtId="165" fontId="14"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top" wrapText="1"/>
      <protection locked="0"/>
    </xf>
    <xf numFmtId="1" fontId="14" fillId="3" borderId="2" xfId="0" applyNumberFormat="1" applyFont="1" applyFill="1" applyBorder="1" applyAlignment="1" applyProtection="1">
      <alignment horizontal="right"/>
      <protection locked="0"/>
    </xf>
    <xf numFmtId="49" fontId="16" fillId="0" borderId="2" xfId="0" applyNumberFormat="1" applyFont="1" applyBorder="1" applyAlignment="1" applyProtection="1">
      <alignment horizontal="center" vertical="top" wrapText="1"/>
      <protection locked="0"/>
    </xf>
    <xf numFmtId="0" fontId="12" fillId="0" borderId="2" xfId="0" applyFont="1" applyBorder="1"/>
    <xf numFmtId="0" fontId="12" fillId="0" borderId="2" xfId="0" applyFont="1" applyBorder="1" applyAlignment="1" applyProtection="1">
      <alignment horizontal="right"/>
      <protection locked="0"/>
    </xf>
    <xf numFmtId="1" fontId="12" fillId="0" borderId="2" xfId="0" applyNumberFormat="1" applyFont="1" applyBorder="1" applyAlignment="1" applyProtection="1">
      <alignment horizontal="right"/>
      <protection locked="0"/>
    </xf>
    <xf numFmtId="1" fontId="17" fillId="3" borderId="2" xfId="0" applyNumberFormat="1" applyFont="1" applyFill="1" applyBorder="1" applyAlignment="1" applyProtection="1">
      <alignment horizontal="right"/>
      <protection locked="0"/>
    </xf>
    <xf numFmtId="49" fontId="15" fillId="0" borderId="2" xfId="0" applyNumberFormat="1" applyFont="1" applyBorder="1" applyAlignment="1" applyProtection="1">
      <alignment horizontal="center" vertical="top" wrapText="1"/>
      <protection locked="0"/>
    </xf>
    <xf numFmtId="0" fontId="15" fillId="0" borderId="2" xfId="0" applyFont="1" applyBorder="1" applyProtection="1">
      <protection locked="0"/>
    </xf>
    <xf numFmtId="3" fontId="15" fillId="0" borderId="2" xfId="0" applyNumberFormat="1" applyFont="1" applyBorder="1" applyProtection="1">
      <protection hidden="1"/>
    </xf>
    <xf numFmtId="1" fontId="15" fillId="0" borderId="2" xfId="0" applyNumberFormat="1" applyFont="1" applyBorder="1" applyProtection="1">
      <protection locked="0"/>
    </xf>
    <xf numFmtId="166" fontId="14" fillId="0" borderId="2" xfId="0" applyNumberFormat="1" applyFont="1" applyBorder="1" applyAlignment="1" applyProtection="1">
      <alignment horizontal="center" vertical="top" wrapText="1"/>
      <protection locked="0"/>
    </xf>
    <xf numFmtId="0" fontId="15" fillId="0" borderId="0" xfId="0" applyFont="1" applyProtection="1">
      <protection locked="0"/>
    </xf>
    <xf numFmtId="1" fontId="15" fillId="0" borderId="2" xfId="0" applyNumberFormat="1" applyFont="1" applyBorder="1" applyAlignment="1">
      <alignment horizontal="right"/>
    </xf>
    <xf numFmtId="166" fontId="14" fillId="0" borderId="1" xfId="0" applyNumberFormat="1" applyFont="1" applyBorder="1" applyAlignment="1" applyProtection="1">
      <alignment horizontal="center" vertical="top" wrapText="1"/>
      <protection locked="0"/>
    </xf>
    <xf numFmtId="0" fontId="15" fillId="0" borderId="1" xfId="0" applyFont="1" applyBorder="1" applyProtection="1">
      <protection locked="0"/>
    </xf>
    <xf numFmtId="0" fontId="14" fillId="2" borderId="0" xfId="0" applyFont="1" applyFill="1" applyAlignment="1" applyProtection="1">
      <alignment vertical="top" wrapText="1"/>
      <protection locked="0"/>
    </xf>
    <xf numFmtId="166" fontId="14" fillId="2" borderId="0" xfId="0" applyNumberFormat="1" applyFont="1" applyFill="1" applyAlignment="1" applyProtection="1">
      <alignment horizontal="center" vertical="top" wrapText="1"/>
      <protection locked="0"/>
    </xf>
    <xf numFmtId="1" fontId="17" fillId="2" borderId="0" xfId="0" applyNumberFormat="1" applyFont="1" applyFill="1" applyAlignment="1" applyProtection="1">
      <alignment horizontal="right"/>
      <protection locked="0"/>
    </xf>
    <xf numFmtId="0" fontId="12" fillId="2" borderId="0" xfId="0" applyFont="1" applyFill="1"/>
    <xf numFmtId="0" fontId="15" fillId="0" borderId="0" xfId="0" applyFont="1"/>
    <xf numFmtId="0" fontId="17" fillId="0" borderId="0" xfId="0" applyFont="1"/>
    <xf numFmtId="0" fontId="15" fillId="0" borderId="2" xfId="0" applyFont="1" applyBorder="1" applyAlignment="1" applyProtection="1">
      <alignment horizontal="center" vertical="top" wrapText="1"/>
      <protection locked="0"/>
    </xf>
    <xf numFmtId="49" fontId="15" fillId="0" borderId="2" xfId="0" applyNumberFormat="1" applyFont="1" applyBorder="1" applyAlignment="1" applyProtection="1">
      <alignment horizontal="center" vertical="top"/>
      <protection locked="0"/>
    </xf>
    <xf numFmtId="167" fontId="15" fillId="0" borderId="2" xfId="0" applyNumberFormat="1" applyFont="1" applyBorder="1" applyAlignment="1" applyProtection="1">
      <alignment horizontal="right" vertical="top"/>
      <protection locked="0"/>
    </xf>
    <xf numFmtId="0" fontId="15" fillId="0" borderId="3"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3" fontId="15" fillId="0" borderId="2" xfId="0" applyNumberFormat="1" applyFont="1" applyBorder="1" applyAlignment="1" applyProtection="1">
      <alignment horizontal="right" vertical="top"/>
      <protection locked="0"/>
    </xf>
    <xf numFmtId="1" fontId="15" fillId="0" borderId="2" xfId="0" applyNumberFormat="1" applyFont="1" applyBorder="1"/>
    <xf numFmtId="2" fontId="15" fillId="0" borderId="2" xfId="0" applyNumberFormat="1" applyFont="1" applyBorder="1"/>
    <xf numFmtId="2" fontId="15" fillId="0" borderId="2" xfId="0" applyNumberFormat="1" applyFont="1" applyBorder="1" applyAlignment="1">
      <alignment horizontal="right"/>
    </xf>
    <xf numFmtId="1" fontId="14" fillId="3" borderId="2" xfId="0" applyNumberFormat="1" applyFont="1" applyFill="1" applyBorder="1" applyAlignment="1">
      <alignment horizontal="right"/>
    </xf>
    <xf numFmtId="1" fontId="15" fillId="0" borderId="2" xfId="0" applyNumberFormat="1" applyFont="1" applyBorder="1" applyAlignment="1" applyProtection="1">
      <alignment horizontal="right" vertical="top"/>
      <protection locked="0"/>
    </xf>
    <xf numFmtId="49" fontId="15" fillId="0" borderId="4" xfId="0" applyNumberFormat="1" applyFont="1" applyBorder="1" applyAlignment="1" applyProtection="1">
      <alignment horizontal="center" vertical="top"/>
      <protection locked="0"/>
    </xf>
    <xf numFmtId="49" fontId="15" fillId="0" borderId="3" xfId="0" applyNumberFormat="1" applyFont="1" applyBorder="1" applyAlignment="1" applyProtection="1">
      <alignment horizontal="center" vertical="top" wrapText="1"/>
      <protection locked="0"/>
    </xf>
    <xf numFmtId="0" fontId="15" fillId="0" borderId="5" xfId="0" applyFont="1" applyBorder="1" applyAlignment="1" applyProtection="1">
      <alignment horizontal="left" vertical="top"/>
      <protection locked="0"/>
    </xf>
    <xf numFmtId="0" fontId="15" fillId="0" borderId="2" xfId="0" applyFont="1" applyBorder="1"/>
    <xf numFmtId="0" fontId="15" fillId="0" borderId="5" xfId="0" applyFont="1" applyBorder="1"/>
    <xf numFmtId="0" fontId="15" fillId="0" borderId="3" xfId="0" applyFont="1" applyBorder="1"/>
    <xf numFmtId="0" fontId="15" fillId="0" borderId="2" xfId="0" applyFont="1" applyBorder="1" applyAlignment="1" applyProtection="1">
      <alignment vertical="top"/>
      <protection locked="0"/>
    </xf>
    <xf numFmtId="1" fontId="15" fillId="0" borderId="2" xfId="0" applyNumberFormat="1" applyFont="1" applyBorder="1" applyAlignment="1" applyProtection="1">
      <alignment vertical="top"/>
      <protection locked="0"/>
    </xf>
    <xf numFmtId="0" fontId="15" fillId="0" borderId="6" xfId="0" applyFont="1" applyBorder="1"/>
    <xf numFmtId="49" fontId="15" fillId="0" borderId="4" xfId="0" applyNumberFormat="1" applyFont="1" applyBorder="1" applyAlignment="1" applyProtection="1">
      <alignment horizontal="center" vertical="top" wrapText="1"/>
      <protection locked="0"/>
    </xf>
    <xf numFmtId="3" fontId="14" fillId="3" borderId="2" xfId="0" applyNumberFormat="1" applyFont="1" applyFill="1" applyBorder="1" applyAlignment="1" applyProtection="1">
      <alignment horizontal="right" vertical="top"/>
      <protection hidden="1"/>
    </xf>
    <xf numFmtId="1" fontId="15" fillId="0" borderId="7" xfId="0" applyNumberFormat="1" applyFont="1" applyBorder="1" applyAlignment="1" applyProtection="1">
      <alignment horizontal="right"/>
      <protection locked="0"/>
    </xf>
    <xf numFmtId="3" fontId="15" fillId="0" borderId="2" xfId="0" applyNumberFormat="1" applyFont="1" applyBorder="1" applyAlignment="1" applyProtection="1">
      <alignment horizontal="right" vertical="top" wrapText="1"/>
      <protection locked="0"/>
    </xf>
    <xf numFmtId="1" fontId="15" fillId="0" borderId="7" xfId="0" applyNumberFormat="1" applyFont="1" applyBorder="1" applyAlignment="1">
      <alignment horizontal="right"/>
    </xf>
    <xf numFmtId="0" fontId="15" fillId="0" borderId="3" xfId="0" applyFont="1" applyBorder="1" applyAlignment="1" applyProtection="1">
      <alignment vertical="top"/>
      <protection locked="0"/>
    </xf>
    <xf numFmtId="49" fontId="14" fillId="0" borderId="2" xfId="0" applyNumberFormat="1" applyFont="1" applyBorder="1" applyAlignment="1" applyProtection="1">
      <alignment horizontal="center" vertical="top"/>
      <protection locked="0"/>
    </xf>
    <xf numFmtId="3" fontId="14" fillId="0" borderId="2" xfId="0" applyNumberFormat="1" applyFont="1" applyBorder="1" applyAlignment="1" applyProtection="1">
      <alignment horizontal="right" vertical="top"/>
      <protection locked="0"/>
    </xf>
    <xf numFmtId="0" fontId="14" fillId="0" borderId="3" xfId="0" applyFont="1" applyBorder="1" applyAlignment="1" applyProtection="1">
      <alignment horizontal="right" vertical="top"/>
      <protection locked="0"/>
    </xf>
    <xf numFmtId="1" fontId="15" fillId="0" borderId="2" xfId="0" applyNumberFormat="1" applyFont="1" applyBorder="1" applyAlignment="1" applyProtection="1">
      <alignment horizontal="center" vertical="center" wrapText="1"/>
      <protection locked="0"/>
    </xf>
    <xf numFmtId="0" fontId="15" fillId="0" borderId="5" xfId="0" applyFont="1" applyBorder="1" applyAlignment="1" applyProtection="1">
      <alignment horizontal="left" vertical="center"/>
      <protection locked="0"/>
    </xf>
    <xf numFmtId="0" fontId="15" fillId="0" borderId="0" xfId="0" applyFont="1" applyAlignment="1" applyProtection="1">
      <alignment vertical="center"/>
      <protection locked="0"/>
    </xf>
    <xf numFmtId="0" fontId="14" fillId="0" borderId="4" xfId="0" applyFont="1" applyBorder="1" applyAlignment="1" applyProtection="1">
      <alignment horizontal="left" vertical="center"/>
      <protection locked="0"/>
    </xf>
    <xf numFmtId="49" fontId="15" fillId="0" borderId="2" xfId="0" applyNumberFormat="1" applyFont="1" applyBorder="1" applyAlignment="1" applyProtection="1">
      <alignment horizontal="center" vertical="center"/>
      <protection locked="0"/>
    </xf>
    <xf numFmtId="1" fontId="15" fillId="0" borderId="2" xfId="0" applyNumberFormat="1" applyFont="1" applyBorder="1" applyAlignment="1" applyProtection="1">
      <alignmen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5" fillId="0" borderId="8" xfId="0" applyFont="1" applyBorder="1" applyAlignment="1" applyProtection="1">
      <alignment vertical="center"/>
      <protection locked="0"/>
    </xf>
    <xf numFmtId="3" fontId="14" fillId="3" borderId="2" xfId="0" applyNumberFormat="1" applyFont="1" applyFill="1" applyBorder="1" applyAlignment="1" applyProtection="1">
      <alignment horizontal="right" vertical="center"/>
      <protection hidden="1"/>
    </xf>
    <xf numFmtId="3" fontId="15" fillId="0" borderId="2" xfId="0" applyNumberFormat="1" applyFont="1" applyBorder="1" applyAlignment="1" applyProtection="1">
      <alignment horizontal="right" vertical="center"/>
      <protection locked="0"/>
    </xf>
    <xf numFmtId="1" fontId="15" fillId="0" borderId="2" xfId="0" applyNumberFormat="1" applyFont="1" applyBorder="1" applyAlignment="1" applyProtection="1">
      <alignment horizontal="right"/>
      <protection locked="0"/>
    </xf>
    <xf numFmtId="0" fontId="12" fillId="0" borderId="9" xfId="0" applyFont="1" applyBorder="1"/>
    <xf numFmtId="0" fontId="15" fillId="0" borderId="8"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3" fontId="15" fillId="0" borderId="7" xfId="0" applyNumberFormat="1" applyFont="1" applyBorder="1" applyAlignment="1" applyProtection="1">
      <alignment horizontal="right" vertical="center"/>
      <protection locked="0"/>
    </xf>
    <xf numFmtId="3" fontId="15" fillId="3" borderId="2" xfId="0" applyNumberFormat="1" applyFont="1" applyFill="1" applyBorder="1" applyAlignment="1" applyProtection="1">
      <alignment horizontal="right" vertical="center"/>
      <protection hidden="1"/>
    </xf>
    <xf numFmtId="0" fontId="15" fillId="0" borderId="2" xfId="0" applyFont="1" applyBorder="1" applyAlignment="1" applyProtection="1">
      <alignment vertical="center"/>
      <protection locked="0"/>
    </xf>
    <xf numFmtId="3" fontId="14" fillId="0" borderId="2" xfId="0" applyNumberFormat="1" applyFont="1" applyBorder="1" applyAlignment="1" applyProtection="1">
      <alignment horizontal="right" vertical="center"/>
      <protection locked="0"/>
    </xf>
    <xf numFmtId="0" fontId="14" fillId="0" borderId="11" xfId="0" applyFont="1" applyBorder="1" applyAlignment="1" applyProtection="1">
      <alignment horizontal="left" vertical="center"/>
      <protection locked="0"/>
    </xf>
    <xf numFmtId="0" fontId="15" fillId="0" borderId="2" xfId="0" applyFont="1" applyBorder="1" applyAlignment="1" applyProtection="1">
      <alignment horizontal="center" vertical="center"/>
      <protection locked="0"/>
    </xf>
    <xf numFmtId="1" fontId="15" fillId="0" borderId="6" xfId="0" applyNumberFormat="1" applyFont="1" applyBorder="1" applyAlignment="1">
      <alignment horizontal="right"/>
    </xf>
    <xf numFmtId="2" fontId="12" fillId="0" borderId="2" xfId="0" applyNumberFormat="1" applyFont="1" applyBorder="1"/>
    <xf numFmtId="1" fontId="15" fillId="2" borderId="2" xfId="0" applyNumberFormat="1" applyFont="1" applyFill="1" applyBorder="1" applyAlignment="1">
      <alignment horizontal="right"/>
    </xf>
    <xf numFmtId="1" fontId="12" fillId="0" borderId="2" xfId="0" applyNumberFormat="1" applyFont="1" applyBorder="1"/>
    <xf numFmtId="1" fontId="12" fillId="0" borderId="5" xfId="0" applyNumberFormat="1" applyFont="1" applyBorder="1"/>
    <xf numFmtId="2" fontId="12" fillId="0" borderId="5" xfId="0" applyNumberFormat="1" applyFont="1" applyBorder="1"/>
    <xf numFmtId="2" fontId="15" fillId="0" borderId="5" xfId="0" applyNumberFormat="1" applyFont="1" applyBorder="1"/>
    <xf numFmtId="1" fontId="15" fillId="0" borderId="5" xfId="0" applyNumberFormat="1" applyFont="1" applyBorder="1"/>
    <xf numFmtId="3" fontId="15" fillId="0" borderId="5" xfId="0" applyNumberFormat="1" applyFont="1" applyBorder="1" applyAlignment="1" applyProtection="1">
      <alignment horizontal="right" vertical="center"/>
      <protection locked="0"/>
    </xf>
    <xf numFmtId="0" fontId="14" fillId="0" borderId="12"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14" xfId="0" applyFont="1" applyBorder="1" applyAlignment="1" applyProtection="1">
      <alignment vertical="center"/>
      <protection locked="0"/>
    </xf>
    <xf numFmtId="3" fontId="12" fillId="0" borderId="0" xfId="0" applyNumberFormat="1" applyFont="1"/>
    <xf numFmtId="0" fontId="14" fillId="2" borderId="0" xfId="0" applyFont="1" applyFill="1" applyAlignment="1" applyProtection="1">
      <alignment horizontal="right" vertical="center"/>
      <protection locked="0"/>
    </xf>
    <xf numFmtId="49" fontId="15" fillId="2" borderId="0" xfId="0" applyNumberFormat="1" applyFont="1" applyFill="1" applyAlignment="1" applyProtection="1">
      <alignment horizontal="center" vertical="center"/>
      <protection locked="0"/>
    </xf>
    <xf numFmtId="3" fontId="14" fillId="2" borderId="0" xfId="0" applyNumberFormat="1" applyFont="1" applyFill="1" applyAlignment="1" applyProtection="1">
      <alignment horizontal="right" vertical="center"/>
      <protection hidden="1"/>
    </xf>
    <xf numFmtId="2" fontId="0" fillId="0" borderId="0" xfId="0" applyNumberFormat="1"/>
    <xf numFmtId="0" fontId="19" fillId="0" borderId="0" xfId="0" applyFont="1" applyAlignment="1">
      <alignment horizontal="justify"/>
    </xf>
    <xf numFmtId="2" fontId="21" fillId="0" borderId="0" xfId="0" applyNumberFormat="1" applyFont="1"/>
    <xf numFmtId="49" fontId="22" fillId="0" borderId="7" xfId="0" applyNumberFormat="1" applyFont="1" applyBorder="1" applyAlignment="1" applyProtection="1">
      <alignment horizontal="center" vertical="top" wrapText="1"/>
      <protection hidden="1"/>
    </xf>
    <xf numFmtId="49" fontId="22" fillId="0" borderId="2" xfId="0" applyNumberFormat="1" applyFont="1" applyBorder="1" applyAlignment="1" applyProtection="1">
      <alignment horizontal="center" vertical="top" wrapText="1"/>
      <protection hidden="1"/>
    </xf>
    <xf numFmtId="49" fontId="22" fillId="0" borderId="1" xfId="0" applyNumberFormat="1" applyFont="1" applyBorder="1" applyAlignment="1" applyProtection="1">
      <alignment horizontal="center" vertical="top" wrapText="1"/>
      <protection hidden="1"/>
    </xf>
    <xf numFmtId="0" fontId="22" fillId="0" borderId="7" xfId="0" applyFont="1" applyBorder="1" applyAlignment="1" applyProtection="1">
      <alignment horizontal="center" vertical="top" wrapText="1"/>
      <protection hidden="1"/>
    </xf>
    <xf numFmtId="0" fontId="22" fillId="0" borderId="2" xfId="0" applyFont="1" applyBorder="1" applyAlignment="1" applyProtection="1">
      <alignment horizontal="center" vertical="top" wrapText="1"/>
      <protection hidden="1"/>
    </xf>
    <xf numFmtId="0" fontId="22" fillId="0" borderId="1" xfId="0" applyFont="1" applyBorder="1" applyAlignment="1" applyProtection="1">
      <alignment horizontal="center" vertical="top" wrapText="1"/>
      <protection hidden="1"/>
    </xf>
    <xf numFmtId="0" fontId="22" fillId="0" borderId="5" xfId="0" applyFont="1" applyBorder="1" applyAlignment="1" applyProtection="1">
      <alignment horizontal="center" vertical="top" wrapText="1"/>
      <protection hidden="1"/>
    </xf>
    <xf numFmtId="0" fontId="22" fillId="0" borderId="12" xfId="0" applyFont="1" applyBorder="1" applyAlignment="1" applyProtection="1">
      <alignment horizontal="center" vertical="top" wrapText="1"/>
      <protection hidden="1"/>
    </xf>
    <xf numFmtId="0" fontId="22" fillId="0" borderId="6" xfId="0" applyFont="1" applyBorder="1" applyAlignment="1" applyProtection="1">
      <alignment horizontal="center" vertical="top" wrapText="1"/>
      <protection hidden="1"/>
    </xf>
    <xf numFmtId="0" fontId="0" fillId="5" borderId="0" xfId="0" applyFill="1" applyAlignment="1">
      <alignment horizontal="center"/>
    </xf>
    <xf numFmtId="0" fontId="21" fillId="5" borderId="0" xfId="0" applyFont="1" applyFill="1"/>
    <xf numFmtId="0" fontId="0" fillId="5" borderId="0" xfId="0" applyFill="1"/>
    <xf numFmtId="0" fontId="21" fillId="0" borderId="15" xfId="0" applyFont="1" applyBorder="1" applyAlignment="1">
      <alignment horizontal="center"/>
    </xf>
    <xf numFmtId="0" fontId="21" fillId="0" borderId="17" xfId="0" applyFont="1" applyBorder="1" applyAlignment="1">
      <alignment horizontal="center"/>
    </xf>
    <xf numFmtId="0" fontId="21" fillId="0" borderId="18" xfId="0" applyFont="1" applyBorder="1"/>
    <xf numFmtId="0" fontId="0" fillId="6" borderId="19" xfId="0" applyFill="1" applyBorder="1"/>
    <xf numFmtId="169" fontId="0" fillId="6" borderId="20" xfId="0" applyNumberFormat="1" applyFill="1" applyBorder="1" applyAlignment="1">
      <alignment horizontal="center"/>
    </xf>
    <xf numFmtId="169" fontId="0" fillId="6" borderId="19" xfId="0" applyNumberFormat="1" applyFill="1" applyBorder="1" applyAlignment="1">
      <alignment horizontal="center"/>
    </xf>
    <xf numFmtId="0" fontId="0" fillId="6" borderId="21" xfId="0" applyFill="1" applyBorder="1" applyAlignment="1">
      <alignment horizontal="center"/>
    </xf>
    <xf numFmtId="0" fontId="21" fillId="0" borderId="22" xfId="0" applyFont="1" applyBorder="1" applyAlignment="1">
      <alignment horizontal="center"/>
    </xf>
    <xf numFmtId="170" fontId="0" fillId="0" borderId="23" xfId="0" applyNumberFormat="1" applyBorder="1" applyAlignment="1">
      <alignment horizontal="center"/>
    </xf>
    <xf numFmtId="170" fontId="0" fillId="0" borderId="22" xfId="0" applyNumberFormat="1" applyBorder="1" applyAlignment="1">
      <alignment horizontal="center"/>
    </xf>
    <xf numFmtId="171" fontId="0" fillId="0" borderId="24" xfId="0" applyNumberFormat="1" applyBorder="1" applyAlignment="1">
      <alignment horizontal="center"/>
    </xf>
    <xf numFmtId="0" fontId="21" fillId="6" borderId="19" xfId="0" applyFont="1" applyFill="1" applyBorder="1" applyAlignment="1">
      <alignment horizontal="center"/>
    </xf>
    <xf numFmtId="170" fontId="0" fillId="6" borderId="20" xfId="0" applyNumberFormat="1" applyFill="1" applyBorder="1" applyAlignment="1">
      <alignment horizontal="center"/>
    </xf>
    <xf numFmtId="170" fontId="0" fillId="6" borderId="19" xfId="0" applyNumberFormat="1" applyFill="1" applyBorder="1" applyAlignment="1">
      <alignment horizontal="center"/>
    </xf>
    <xf numFmtId="171" fontId="0" fillId="6" borderId="24" xfId="0" applyNumberFormat="1" applyFill="1" applyBorder="1" applyAlignment="1">
      <alignment horizontal="center"/>
    </xf>
    <xf numFmtId="0" fontId="21" fillId="6" borderId="20" xfId="0" applyFont="1" applyFill="1" applyBorder="1" applyAlignment="1">
      <alignment horizontal="center"/>
    </xf>
    <xf numFmtId="169" fontId="0" fillId="6" borderId="25" xfId="0" applyNumberFormat="1" applyFill="1" applyBorder="1" applyAlignment="1">
      <alignment horizontal="center"/>
    </xf>
    <xf numFmtId="169" fontId="0" fillId="6" borderId="21" xfId="0" applyNumberFormat="1" applyFill="1" applyBorder="1" applyAlignment="1">
      <alignment horizontal="center"/>
    </xf>
    <xf numFmtId="0" fontId="21" fillId="7" borderId="23" xfId="0" applyFont="1" applyFill="1" applyBorder="1" applyAlignment="1">
      <alignment horizontal="left"/>
    </xf>
    <xf numFmtId="169" fontId="0" fillId="7" borderId="26" xfId="0" applyNumberFormat="1" applyFill="1" applyBorder="1" applyAlignment="1">
      <alignment horizontal="center"/>
    </xf>
    <xf numFmtId="169" fontId="0" fillId="7" borderId="24" xfId="0" applyNumberFormat="1" applyFill="1" applyBorder="1" applyAlignment="1">
      <alignment horizontal="center"/>
    </xf>
    <xf numFmtId="172" fontId="0" fillId="7" borderId="0" xfId="0" applyNumberFormat="1" applyFill="1" applyAlignment="1">
      <alignment horizontal="center"/>
    </xf>
    <xf numFmtId="0" fontId="21" fillId="0" borderId="27" xfId="0" applyFont="1" applyBorder="1" applyAlignment="1">
      <alignment horizontal="center"/>
    </xf>
    <xf numFmtId="170" fontId="0" fillId="0" borderId="27" xfId="0" applyNumberFormat="1" applyBorder="1" applyAlignment="1">
      <alignment horizontal="center"/>
    </xf>
    <xf numFmtId="170" fontId="21" fillId="8" borderId="28" xfId="0" applyNumberFormat="1" applyFont="1" applyFill="1" applyBorder="1" applyAlignment="1">
      <alignment horizontal="center"/>
    </xf>
    <xf numFmtId="0" fontId="21" fillId="0" borderId="23" xfId="0" applyFont="1" applyBorder="1" applyAlignment="1">
      <alignment horizontal="center"/>
    </xf>
    <xf numFmtId="169" fontId="0" fillId="0" borderId="23" xfId="0" applyNumberFormat="1" applyBorder="1" applyAlignment="1">
      <alignment horizontal="center"/>
    </xf>
    <xf numFmtId="169" fontId="0" fillId="0" borderId="22" xfId="0" applyNumberFormat="1" applyBorder="1" applyAlignment="1">
      <alignment horizontal="center"/>
    </xf>
    <xf numFmtId="173" fontId="0" fillId="0" borderId="24" xfId="0" applyNumberFormat="1" applyBorder="1" applyAlignment="1">
      <alignment horizontal="center"/>
    </xf>
    <xf numFmtId="169" fontId="0" fillId="0" borderId="0" xfId="0" applyNumberFormat="1" applyAlignment="1">
      <alignment horizontal="center"/>
    </xf>
    <xf numFmtId="0" fontId="0" fillId="0" borderId="0" xfId="0" applyAlignment="1">
      <alignment horizontal="center"/>
    </xf>
    <xf numFmtId="0" fontId="21" fillId="0" borderId="0" xfId="0" applyFont="1"/>
    <xf numFmtId="170" fontId="0" fillId="7" borderId="0" xfId="0" applyNumberFormat="1" applyFill="1" applyAlignment="1">
      <alignment horizontal="center"/>
    </xf>
    <xf numFmtId="0" fontId="0" fillId="0" borderId="16" xfId="0" applyBorder="1" applyAlignment="1">
      <alignment horizontal="center"/>
    </xf>
    <xf numFmtId="49" fontId="15" fillId="0" borderId="2" xfId="0" applyNumberFormat="1" applyFont="1" applyBorder="1" applyAlignment="1" applyProtection="1">
      <alignment horizontal="center"/>
      <protection locked="0"/>
    </xf>
    <xf numFmtId="166" fontId="14" fillId="0" borderId="29" xfId="0" applyNumberFormat="1" applyFont="1" applyBorder="1" applyAlignment="1" applyProtection="1">
      <alignment horizontal="center" vertical="top" wrapText="1"/>
      <protection locked="0"/>
    </xf>
    <xf numFmtId="1" fontId="17" fillId="3" borderId="29" xfId="0" applyNumberFormat="1" applyFont="1" applyFill="1" applyBorder="1" applyAlignment="1" applyProtection="1">
      <alignment horizontal="right"/>
      <protection locked="0"/>
    </xf>
    <xf numFmtId="49" fontId="14" fillId="0" borderId="30" xfId="0" applyNumberFormat="1" applyFont="1" applyBorder="1" applyAlignment="1" applyProtection="1">
      <alignment horizontal="center" vertical="center" wrapText="1"/>
      <protection locked="0"/>
    </xf>
    <xf numFmtId="165" fontId="14" fillId="0" borderId="30" xfId="0" applyNumberFormat="1" applyFont="1" applyBorder="1" applyAlignment="1" applyProtection="1">
      <alignment horizontal="center" vertical="center" wrapText="1"/>
      <protection locked="0"/>
    </xf>
    <xf numFmtId="165" fontId="14" fillId="0" borderId="31" xfId="0" applyNumberFormat="1" applyFont="1" applyBorder="1" applyAlignment="1" applyProtection="1">
      <alignment horizontal="center" vertical="center" wrapText="1"/>
      <protection locked="0"/>
    </xf>
    <xf numFmtId="0" fontId="12" fillId="0" borderId="32" xfId="0" applyFont="1" applyBorder="1" applyAlignment="1" applyProtection="1">
      <alignment horizontal="center" vertical="top" wrapText="1"/>
      <protection locked="0"/>
    </xf>
    <xf numFmtId="168" fontId="18" fillId="0" borderId="32" xfId="0" applyNumberFormat="1" applyFont="1" applyBorder="1" applyAlignment="1" applyProtection="1">
      <alignment horizontal="right" vertical="top"/>
      <protection locked="0"/>
    </xf>
    <xf numFmtId="0" fontId="14" fillId="0" borderId="33" xfId="0" applyFont="1" applyBorder="1" applyAlignment="1" applyProtection="1">
      <alignment horizontal="left" vertical="top"/>
      <protection locked="0"/>
    </xf>
    <xf numFmtId="0" fontId="15" fillId="0" borderId="34" xfId="0" applyFont="1" applyBorder="1" applyAlignment="1" applyProtection="1">
      <alignment horizontal="left" vertical="top"/>
      <protection locked="0"/>
    </xf>
    <xf numFmtId="3" fontId="15" fillId="0" borderId="32" xfId="0" applyNumberFormat="1" applyFont="1" applyBorder="1" applyAlignment="1" applyProtection="1">
      <alignment horizontal="right" vertical="top"/>
      <protection locked="0"/>
    </xf>
    <xf numFmtId="1" fontId="15" fillId="0" borderId="32" xfId="0" applyNumberFormat="1" applyFont="1" applyBorder="1"/>
    <xf numFmtId="2" fontId="15" fillId="0" borderId="32" xfId="0" applyNumberFormat="1" applyFont="1" applyBorder="1"/>
    <xf numFmtId="2" fontId="15" fillId="0" borderId="32" xfId="0" applyNumberFormat="1" applyFont="1" applyBorder="1" applyAlignment="1">
      <alignment horizontal="right"/>
    </xf>
    <xf numFmtId="1" fontId="14" fillId="3" borderId="32" xfId="0" applyNumberFormat="1" applyFont="1" applyFill="1" applyBorder="1" applyAlignment="1">
      <alignment horizontal="right"/>
    </xf>
    <xf numFmtId="0" fontId="15" fillId="0" borderId="34" xfId="0" applyFont="1" applyBorder="1"/>
    <xf numFmtId="0" fontId="15" fillId="0" borderId="32" xfId="0" applyFont="1" applyBorder="1" applyAlignment="1" applyProtection="1">
      <alignment vertical="top"/>
      <protection locked="0"/>
    </xf>
    <xf numFmtId="3" fontId="14" fillId="3" borderId="32" xfId="0" applyNumberFormat="1" applyFont="1" applyFill="1" applyBorder="1" applyAlignment="1" applyProtection="1">
      <alignment horizontal="right" vertical="top"/>
      <protection hidden="1"/>
    </xf>
    <xf numFmtId="1" fontId="15" fillId="0" borderId="35" xfId="0" applyNumberFormat="1" applyFont="1" applyBorder="1" applyAlignment="1" applyProtection="1">
      <alignment horizontal="right"/>
      <protection locked="0"/>
    </xf>
    <xf numFmtId="3" fontId="15" fillId="0" borderId="32" xfId="0" applyNumberFormat="1" applyFont="1" applyBorder="1" applyAlignment="1" applyProtection="1">
      <alignment horizontal="right" vertical="top" wrapText="1"/>
      <protection locked="0"/>
    </xf>
    <xf numFmtId="1" fontId="15" fillId="0" borderId="35" xfId="0" applyNumberFormat="1" applyFont="1" applyBorder="1" applyAlignment="1">
      <alignment horizontal="right"/>
    </xf>
    <xf numFmtId="1" fontId="15" fillId="0" borderId="32" xfId="0" applyNumberFormat="1" applyFont="1" applyBorder="1" applyAlignment="1">
      <alignment horizontal="right"/>
    </xf>
    <xf numFmtId="0" fontId="15" fillId="0" borderId="33" xfId="0" applyFont="1" applyBorder="1" applyAlignment="1" applyProtection="1">
      <alignment vertical="top"/>
      <protection locked="0"/>
    </xf>
    <xf numFmtId="3" fontId="14" fillId="0" borderId="32" xfId="0" applyNumberFormat="1" applyFont="1" applyBorder="1" applyAlignment="1" applyProtection="1">
      <alignment horizontal="right" vertical="top"/>
      <protection locked="0"/>
    </xf>
    <xf numFmtId="49" fontId="15" fillId="0" borderId="36" xfId="0" applyNumberFormat="1" applyFont="1" applyBorder="1" applyAlignment="1" applyProtection="1">
      <alignment horizontal="center" vertical="top"/>
      <protection locked="0"/>
    </xf>
    <xf numFmtId="3" fontId="14" fillId="3" borderId="36" xfId="0" applyNumberFormat="1" applyFont="1" applyFill="1" applyBorder="1" applyAlignment="1" applyProtection="1">
      <alignment horizontal="right" vertical="top"/>
      <protection hidden="1"/>
    </xf>
    <xf numFmtId="3" fontId="14" fillId="3" borderId="37" xfId="0" applyNumberFormat="1" applyFont="1" applyFill="1" applyBorder="1" applyAlignment="1" applyProtection="1">
      <alignment horizontal="right" vertical="top"/>
      <protection hidden="1"/>
    </xf>
    <xf numFmtId="0" fontId="4" fillId="0" borderId="0" xfId="0" applyFont="1" applyAlignment="1">
      <alignment horizontal="left"/>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xf>
    <xf numFmtId="0" fontId="14" fillId="0" borderId="2" xfId="0" applyFont="1" applyBorder="1" applyAlignment="1" applyProtection="1">
      <alignment horizontal="left" vertical="top" wrapText="1"/>
      <protection locked="0"/>
    </xf>
    <xf numFmtId="0" fontId="15" fillId="0" borderId="2" xfId="0" applyFont="1" applyBorder="1" applyAlignment="1" applyProtection="1">
      <alignment vertical="top" wrapText="1"/>
      <protection locked="0"/>
    </xf>
    <xf numFmtId="0" fontId="15" fillId="0" borderId="1" xfId="0" applyFont="1" applyBorder="1" applyAlignment="1" applyProtection="1">
      <alignment horizontal="left" wrapText="1"/>
      <protection locked="0"/>
    </xf>
    <xf numFmtId="0" fontId="14" fillId="0" borderId="29" xfId="0" applyFont="1" applyBorder="1" applyAlignment="1" applyProtection="1">
      <alignment vertical="top" wrapText="1"/>
      <protection locked="0"/>
    </xf>
    <xf numFmtId="0" fontId="16" fillId="0" borderId="2" xfId="0" applyFont="1" applyBorder="1" applyAlignment="1" applyProtection="1">
      <alignment horizontal="right" vertical="top" wrapText="1"/>
      <protection locked="0"/>
    </xf>
    <xf numFmtId="0" fontId="0" fillId="0" borderId="0" xfId="0"/>
    <xf numFmtId="0" fontId="16" fillId="0" borderId="4" xfId="0" applyFont="1" applyBorder="1" applyAlignment="1">
      <alignment horizontal="right" vertical="center"/>
    </xf>
    <xf numFmtId="0" fontId="14" fillId="0" borderId="2" xfId="0" applyFont="1" applyBorder="1" applyAlignment="1" applyProtection="1">
      <alignment vertical="top" wrapText="1"/>
      <protection locked="0"/>
    </xf>
    <xf numFmtId="0" fontId="13" fillId="0" borderId="0" xfId="0" applyFont="1" applyAlignment="1">
      <alignment horizontal="left"/>
    </xf>
    <xf numFmtId="0" fontId="14" fillId="0" borderId="2"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protection locked="0"/>
    </xf>
    <xf numFmtId="0" fontId="15" fillId="0" borderId="34"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5" fillId="0" borderId="34"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0" fontId="14" fillId="0" borderId="40" xfId="0" applyFont="1" applyBorder="1" applyAlignment="1" applyProtection="1">
      <alignment horizontal="right" vertical="top"/>
      <protection locked="0"/>
    </xf>
    <xf numFmtId="0" fontId="14" fillId="0" borderId="36" xfId="0" applyFont="1" applyBorder="1" applyAlignment="1" applyProtection="1">
      <alignment horizontal="right" vertical="top"/>
      <protection locked="0"/>
    </xf>
    <xf numFmtId="0" fontId="14" fillId="0" borderId="34" xfId="0" applyFont="1" applyBorder="1" applyAlignment="1" applyProtection="1">
      <alignment horizontal="right" vertical="top"/>
      <protection locked="0"/>
    </xf>
    <xf numFmtId="0" fontId="14" fillId="0" borderId="2" xfId="0" applyFont="1" applyBorder="1" applyAlignment="1" applyProtection="1">
      <alignment horizontal="right" vertical="top"/>
      <protection locked="0"/>
    </xf>
    <xf numFmtId="0" fontId="14" fillId="0" borderId="33" xfId="0" applyFont="1" applyBorder="1" applyAlignment="1" applyProtection="1">
      <alignment horizontal="left" vertical="top"/>
      <protection locked="0"/>
    </xf>
    <xf numFmtId="0" fontId="14" fillId="0" borderId="5" xfId="0" applyFont="1" applyBorder="1" applyAlignment="1" applyProtection="1">
      <alignment horizontal="left" vertical="top"/>
      <protection locked="0"/>
    </xf>
    <xf numFmtId="0" fontId="15" fillId="0" borderId="34" xfId="0" applyFont="1" applyBorder="1"/>
    <xf numFmtId="0" fontId="15" fillId="0" borderId="2" xfId="0" applyFont="1" applyBorder="1"/>
    <xf numFmtId="0" fontId="14" fillId="0" borderId="38"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5" fillId="0" borderId="34" xfId="0" applyFont="1" applyBorder="1" applyAlignment="1" applyProtection="1">
      <alignment horizontal="center" vertical="top" wrapText="1"/>
      <protection locked="0"/>
    </xf>
    <xf numFmtId="0" fontId="15" fillId="0" borderId="2" xfId="0" applyFont="1" applyBorder="1" applyAlignment="1" applyProtection="1">
      <alignment horizontal="center" vertical="top" wrapText="1"/>
      <protection locked="0"/>
    </xf>
    <xf numFmtId="0" fontId="14" fillId="0" borderId="34"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5" fillId="0" borderId="2" xfId="0" applyFont="1" applyBorder="1" applyAlignment="1" applyProtection="1">
      <alignment horizontal="left" vertical="center"/>
      <protection locked="0"/>
    </xf>
    <xf numFmtId="0" fontId="14" fillId="0" borderId="2" xfId="0" applyFont="1" applyBorder="1" applyAlignment="1" applyProtection="1">
      <alignment horizontal="right" vertical="center"/>
      <protection locked="0"/>
    </xf>
    <xf numFmtId="0" fontId="15" fillId="0" borderId="2" xfId="0" applyFont="1" applyBorder="1" applyAlignment="1" applyProtection="1">
      <alignment horizontal="left" vertical="center" wrapText="1"/>
      <protection locked="0"/>
    </xf>
    <xf numFmtId="0" fontId="14" fillId="0" borderId="7" xfId="0" applyFont="1" applyBorder="1" applyAlignment="1" applyProtection="1">
      <alignment horizontal="center" vertical="center"/>
      <protection locked="0"/>
    </xf>
    <xf numFmtId="0" fontId="14"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0" fontId="22" fillId="0" borderId="2" xfId="0" applyFont="1" applyBorder="1" applyAlignment="1" applyProtection="1">
      <alignment vertical="top" wrapText="1"/>
      <protection hidden="1"/>
    </xf>
    <xf numFmtId="0" fontId="27" fillId="0" borderId="1" xfId="0" applyFont="1" applyBorder="1" applyAlignment="1" applyProtection="1">
      <alignment horizontal="left" vertical="top" wrapText="1"/>
      <protection hidden="1"/>
    </xf>
    <xf numFmtId="0" fontId="26" fillId="0" borderId="7" xfId="0" applyFont="1" applyBorder="1" applyAlignment="1" applyProtection="1">
      <alignment vertical="top" wrapText="1"/>
      <protection hidden="1"/>
    </xf>
    <xf numFmtId="0" fontId="22" fillId="0" borderId="2" xfId="0" applyFont="1" applyBorder="1" applyAlignment="1" applyProtection="1">
      <alignment horizontal="center" vertical="top" wrapText="1"/>
      <protection hidden="1"/>
    </xf>
    <xf numFmtId="0" fontId="24" fillId="0" borderId="1" xfId="0" applyFont="1" applyBorder="1" applyAlignment="1" applyProtection="1">
      <alignment vertical="top" wrapText="1"/>
      <protection hidden="1"/>
    </xf>
    <xf numFmtId="0" fontId="23" fillId="0" borderId="41" xfId="0" applyFont="1" applyBorder="1" applyAlignment="1" applyProtection="1">
      <alignment vertical="top" wrapText="1"/>
      <protection hidden="1"/>
    </xf>
    <xf numFmtId="0" fontId="26" fillId="0" borderId="41" xfId="0" applyFont="1" applyBorder="1" applyAlignment="1" applyProtection="1">
      <alignment vertical="top" wrapText="1"/>
      <protection hidden="1"/>
    </xf>
    <xf numFmtId="0" fontId="23" fillId="0" borderId="41" xfId="0" applyFont="1" applyBorder="1" applyAlignment="1" applyProtection="1">
      <alignment horizontal="left" vertical="top" wrapText="1"/>
      <protection hidden="1"/>
    </xf>
    <xf numFmtId="0" fontId="22" fillId="0" borderId="43" xfId="0" applyFont="1" applyBorder="1" applyAlignment="1" applyProtection="1">
      <alignment horizontal="center" vertical="top" wrapText="1"/>
      <protection hidden="1"/>
    </xf>
    <xf numFmtId="0" fontId="24" fillId="0" borderId="44" xfId="0" applyFont="1" applyBorder="1" applyAlignment="1" applyProtection="1">
      <alignment vertical="top" wrapText="1"/>
      <protection hidden="1"/>
    </xf>
    <xf numFmtId="0" fontId="23" fillId="0" borderId="7"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2" fillId="0" borderId="42" xfId="0" applyFont="1" applyBorder="1" applyAlignment="1" applyProtection="1">
      <alignment horizontal="center" vertical="top" wrapText="1"/>
      <protection hidden="1"/>
    </xf>
    <xf numFmtId="0" fontId="23" fillId="0" borderId="1" xfId="0" applyFont="1" applyBorder="1" applyAlignment="1" applyProtection="1">
      <alignment horizontal="left" vertical="top" wrapText="1"/>
      <protection hidden="1"/>
    </xf>
    <xf numFmtId="0" fontId="20" fillId="0" borderId="16" xfId="0" applyFont="1" applyBorder="1" applyAlignment="1" applyProtection="1">
      <alignment horizontal="center" vertical="top" wrapText="1"/>
      <protection hidden="1"/>
    </xf>
    <xf numFmtId="0" fontId="23" fillId="0" borderId="1" xfId="0" applyFont="1" applyBorder="1" applyAlignment="1" applyProtection="1">
      <alignment vertical="top" wrapText="1"/>
      <protection hidden="1"/>
    </xf>
    <xf numFmtId="0" fontId="23" fillId="4" borderId="2" xfId="0" applyFont="1" applyFill="1" applyBorder="1" applyAlignment="1" applyProtection="1">
      <alignment horizontal="left" vertical="top" wrapText="1"/>
      <protection hidden="1"/>
    </xf>
    <xf numFmtId="0" fontId="20" fillId="0" borderId="2" xfId="0" applyFont="1" applyBorder="1" applyAlignment="1" applyProtection="1">
      <alignment horizontal="center" vertical="top" wrapText="1"/>
      <protection hidden="1"/>
    </xf>
    <xf numFmtId="0" fontId="24" fillId="0" borderId="2" xfId="0" applyFont="1" applyBorder="1" applyAlignment="1" applyProtection="1">
      <alignment vertical="top" wrapText="1"/>
      <protection hidden="1"/>
    </xf>
    <xf numFmtId="0" fontId="23" fillId="0" borderId="2" xfId="0" applyFont="1" applyBorder="1" applyAlignment="1" applyProtection="1">
      <alignment horizontal="left" vertical="top" wrapText="1"/>
      <protection hidden="1"/>
    </xf>
    <xf numFmtId="0" fontId="23" fillId="0" borderId="7" xfId="0" applyFont="1" applyBorder="1" applyAlignment="1" applyProtection="1">
      <alignment horizontal="left" vertical="top" wrapText="1"/>
      <protection hidden="1"/>
    </xf>
  </cellXfs>
  <cellStyles count="9">
    <cellStyle name="Comma 2" xfId="1" xr:uid="{00000000-0005-0000-0000-000000000000}"/>
    <cellStyle name="Normal 2" xfId="2" xr:uid="{00000000-0005-0000-0000-000002000000}"/>
    <cellStyle name="Normal 3" xfId="3" xr:uid="{00000000-0005-0000-0000-000003000000}"/>
    <cellStyle name="Normal 4" xfId="4" xr:uid="{00000000-0005-0000-0000-000004000000}"/>
    <cellStyle name="Parasts" xfId="0" builtinId="0"/>
    <cellStyle name="Percent 2" xfId="5" xr:uid="{00000000-0005-0000-0000-000005000000}"/>
    <cellStyle name="Percent 3" xfId="6" xr:uid="{00000000-0005-0000-0000-000006000000}"/>
    <cellStyle name="Обычный 2" xfId="7" xr:uid="{00000000-0005-0000-0000-000007000000}"/>
    <cellStyle name="Процентный 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E5"/>
      <rgbColor rgb="00F2F2F2"/>
      <rgbColor rgb="00660066"/>
      <rgbColor rgb="00FF8080"/>
      <rgbColor rgb="000070C0"/>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1C1C1C"/>
      <rgbColor rgb="00993300"/>
      <rgbColor rgb="00993366"/>
      <rgbColor rgb="00333399"/>
      <rgbColor rgb="004141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96"/>
  <sheetViews>
    <sheetView view="pageBreakPreview" topLeftCell="A13" zoomScale="128" zoomScaleNormal="74" zoomScaleSheetLayoutView="128" workbookViewId="0">
      <selection activeCell="D37" sqref="D37"/>
    </sheetView>
  </sheetViews>
  <sheetFormatPr defaultRowHeight="12.75" x14ac:dyDescent="0.2"/>
  <sheetData>
    <row r="1" spans="2:9" s="1" customFormat="1" x14ac:dyDescent="0.2"/>
    <row r="2" spans="2:9" s="1" customFormat="1" x14ac:dyDescent="0.2">
      <c r="B2" s="179" t="s">
        <v>0</v>
      </c>
      <c r="C2" s="179"/>
      <c r="D2" s="179"/>
      <c r="E2" s="179"/>
      <c r="F2" s="179"/>
      <c r="G2" s="179"/>
      <c r="H2" s="179"/>
      <c r="I2" s="179"/>
    </row>
    <row r="3" spans="2:9" s="1" customFormat="1" x14ac:dyDescent="0.2">
      <c r="B3" s="179"/>
      <c r="C3" s="179"/>
      <c r="D3" s="179"/>
      <c r="E3" s="179"/>
      <c r="F3" s="179"/>
      <c r="G3" s="179"/>
      <c r="H3" s="179"/>
      <c r="I3" s="179"/>
    </row>
    <row r="4" spans="2:9" s="1" customFormat="1" x14ac:dyDescent="0.2">
      <c r="B4" s="179"/>
      <c r="C4" s="179"/>
      <c r="D4" s="179"/>
      <c r="E4" s="179"/>
      <c r="F4" s="179"/>
      <c r="G4" s="179"/>
      <c r="H4" s="179"/>
      <c r="I4" s="179"/>
    </row>
    <row r="5" spans="2:9" s="1" customFormat="1" x14ac:dyDescent="0.2">
      <c r="B5" s="179"/>
      <c r="C5" s="179"/>
      <c r="D5" s="179"/>
      <c r="E5" s="179"/>
      <c r="F5" s="179"/>
      <c r="G5" s="179"/>
      <c r="H5" s="179"/>
      <c r="I5" s="179"/>
    </row>
    <row r="6" spans="2:9" s="1" customFormat="1" x14ac:dyDescent="0.2">
      <c r="D6" s="2"/>
      <c r="E6" s="2"/>
      <c r="F6" s="2"/>
      <c r="G6" s="2"/>
    </row>
    <row r="7" spans="2:9" s="1" customFormat="1" x14ac:dyDescent="0.2">
      <c r="G7" s="3"/>
    </row>
    <row r="8" spans="2:9" s="4" customFormat="1" x14ac:dyDescent="0.2">
      <c r="B8" s="4" t="s">
        <v>243</v>
      </c>
      <c r="G8" s="5"/>
    </row>
    <row r="9" spans="2:9" s="1" customFormat="1" x14ac:dyDescent="0.2">
      <c r="G9" s="3"/>
    </row>
    <row r="10" spans="2:9" s="1" customFormat="1" x14ac:dyDescent="0.2">
      <c r="F10" s="3"/>
      <c r="G10" s="3"/>
    </row>
    <row r="11" spans="2:9" s="1" customFormat="1" x14ac:dyDescent="0.2">
      <c r="G11" s="3"/>
    </row>
    <row r="12" spans="2:9" s="1" customFormat="1" x14ac:dyDescent="0.2">
      <c r="G12" s="3"/>
    </row>
    <row r="13" spans="2:9" s="1" customFormat="1" x14ac:dyDescent="0.2">
      <c r="G13" s="3"/>
    </row>
    <row r="14" spans="2:9" s="1" customFormat="1" x14ac:dyDescent="0.2">
      <c r="G14" s="3"/>
    </row>
    <row r="15" spans="2:9" s="1" customFormat="1" ht="12.75" customHeight="1" x14ac:dyDescent="0.2">
      <c r="B15" s="180"/>
      <c r="C15" s="180"/>
      <c r="D15" s="180"/>
      <c r="E15" s="180"/>
      <c r="F15" s="180"/>
      <c r="G15" s="180"/>
      <c r="H15" s="180"/>
    </row>
    <row r="16" spans="2:9" s="1" customFormat="1" ht="12.75" customHeight="1" x14ac:dyDescent="0.2">
      <c r="B16" s="180"/>
      <c r="C16" s="180"/>
      <c r="D16" s="180"/>
      <c r="E16" s="180"/>
      <c r="F16" s="180"/>
      <c r="G16" s="180"/>
      <c r="H16" s="180"/>
    </row>
    <row r="17" spans="2:8" s="1" customFormat="1" ht="12.75" customHeight="1" x14ac:dyDescent="0.2">
      <c r="B17" s="181" t="s">
        <v>247</v>
      </c>
      <c r="C17" s="181"/>
      <c r="D17" s="181"/>
      <c r="E17" s="181"/>
      <c r="F17" s="181"/>
      <c r="G17" s="181"/>
      <c r="H17" s="181"/>
    </row>
    <row r="18" spans="2:8" s="1" customFormat="1" ht="12.75" customHeight="1" x14ac:dyDescent="0.2">
      <c r="B18" s="181"/>
      <c r="C18" s="181"/>
      <c r="D18" s="181"/>
      <c r="E18" s="181"/>
      <c r="F18" s="181"/>
      <c r="G18" s="181"/>
      <c r="H18" s="181"/>
    </row>
    <row r="19" spans="2:8" s="1" customFormat="1" ht="12.75" customHeight="1" x14ac:dyDescent="0.2">
      <c r="B19" s="181" t="s">
        <v>1</v>
      </c>
      <c r="C19" s="181"/>
      <c r="D19" s="181"/>
      <c r="E19" s="181"/>
      <c r="F19" s="181"/>
      <c r="G19" s="181"/>
      <c r="H19" s="181"/>
    </row>
    <row r="20" spans="2:8" s="1" customFormat="1" ht="12.75" customHeight="1" x14ac:dyDescent="0.2">
      <c r="B20" s="181"/>
      <c r="C20" s="181"/>
      <c r="D20" s="181"/>
      <c r="E20" s="181"/>
      <c r="F20" s="181"/>
      <c r="G20" s="181"/>
      <c r="H20" s="181"/>
    </row>
    <row r="21" spans="2:8" s="1" customFormat="1" ht="12.75" customHeight="1" x14ac:dyDescent="0.2">
      <c r="B21" s="181" t="s">
        <v>248</v>
      </c>
      <c r="C21" s="181"/>
      <c r="D21" s="181"/>
      <c r="E21" s="181"/>
      <c r="F21" s="181"/>
      <c r="G21" s="181"/>
      <c r="H21" s="181"/>
    </row>
    <row r="22" spans="2:8" s="1" customFormat="1" ht="12.75" customHeight="1" x14ac:dyDescent="0.2">
      <c r="B22" s="181"/>
      <c r="C22" s="181"/>
      <c r="D22" s="181"/>
      <c r="E22" s="181"/>
      <c r="F22" s="181"/>
      <c r="G22" s="181"/>
      <c r="H22" s="181"/>
    </row>
    <row r="23" spans="2:8" s="1" customFormat="1" ht="12.75" customHeight="1" x14ac:dyDescent="0.2"/>
    <row r="24" spans="2:8" s="1" customFormat="1" ht="12.75" customHeight="1" x14ac:dyDescent="0.2"/>
    <row r="25" spans="2:8" s="1" customFormat="1" ht="12.75" customHeight="1" x14ac:dyDescent="0.2"/>
    <row r="26" spans="2:8" s="1" customFormat="1" ht="12.75" customHeight="1" x14ac:dyDescent="0.2"/>
    <row r="27" spans="2:8" s="1" customFormat="1" ht="12.75" customHeight="1" x14ac:dyDescent="0.2"/>
    <row r="28" spans="2:8" s="1" customFormat="1" ht="12.75" customHeight="1" x14ac:dyDescent="0.2"/>
    <row r="29" spans="2:8" s="1" customFormat="1" ht="12.75" customHeight="1" x14ac:dyDescent="0.2"/>
    <row r="30" spans="2:8" s="1" customFormat="1" ht="12.75" customHeight="1" x14ac:dyDescent="0.2"/>
    <row r="31" spans="2:8" s="1" customFormat="1" ht="12.75" customHeight="1" x14ac:dyDescent="0.2"/>
    <row r="32" spans="2:8" s="1" customFormat="1" ht="12.75" customHeight="1" x14ac:dyDescent="0.2"/>
    <row r="33" spans="3:3" s="1" customFormat="1" ht="12.75" customHeight="1" x14ac:dyDescent="0.2"/>
    <row r="34" spans="3:3" s="1" customFormat="1" ht="12.75" customHeight="1" x14ac:dyDescent="0.2"/>
    <row r="35" spans="3:3" s="1" customFormat="1" ht="12.75" customHeight="1" x14ac:dyDescent="0.2"/>
    <row r="36" spans="3:3" s="1" customFormat="1" ht="12.75" customHeight="1" x14ac:dyDescent="0.2"/>
    <row r="37" spans="3:3" s="1" customFormat="1" ht="12.75" customHeight="1" x14ac:dyDescent="0.2"/>
    <row r="38" spans="3:3" s="1" customFormat="1" ht="12.75" customHeight="1" x14ac:dyDescent="0.2"/>
    <row r="39" spans="3:3" s="1" customFormat="1" ht="12.75" customHeight="1" x14ac:dyDescent="0.2"/>
    <row r="40" spans="3:3" s="1" customFormat="1" ht="12.75" customHeight="1" x14ac:dyDescent="0.2">
      <c r="C40"/>
    </row>
    <row r="41" spans="3:3" s="1" customFormat="1" ht="12.75" customHeight="1" x14ac:dyDescent="0.2"/>
    <row r="42" spans="3:3" s="1" customFormat="1" ht="12.75" customHeight="1" x14ac:dyDescent="0.2"/>
    <row r="43" spans="3:3" s="1" customFormat="1" ht="12.75" customHeight="1" x14ac:dyDescent="0.2"/>
    <row r="44" spans="3:3" s="1" customFormat="1" ht="12.75" customHeight="1" x14ac:dyDescent="0.2"/>
    <row r="45" spans="3:3" s="1" customFormat="1" ht="12.75" customHeight="1" x14ac:dyDescent="0.2"/>
    <row r="46" spans="3:3" s="1" customFormat="1" ht="12.75" customHeight="1" x14ac:dyDescent="0.2"/>
    <row r="47" spans="3:3" s="1" customFormat="1" ht="12.75" customHeight="1" x14ac:dyDescent="0.2"/>
    <row r="48" spans="3:3" s="1" customFormat="1" ht="12.75" customHeight="1" x14ac:dyDescent="0.2"/>
    <row r="49" s="1" customFormat="1" ht="12.75" customHeight="1" x14ac:dyDescent="0.2"/>
    <row r="50" s="1" customFormat="1" ht="12.75" customHeight="1" x14ac:dyDescent="0.2"/>
    <row r="51" s="1" customFormat="1" ht="12.75" customHeight="1" x14ac:dyDescent="0.2"/>
    <row r="52" s="1" customFormat="1" ht="12.75" customHeight="1" x14ac:dyDescent="0.2"/>
    <row r="53" s="1" customFormat="1" ht="12.75" customHeight="1" x14ac:dyDescent="0.2"/>
    <row r="54" s="1" customFormat="1" ht="12.75" customHeight="1" x14ac:dyDescent="0.2"/>
    <row r="55" s="1" customFormat="1" ht="12.75" customHeight="1" x14ac:dyDescent="0.2"/>
    <row r="56" s="1" customFormat="1" ht="12.75" customHeight="1" x14ac:dyDescent="0.2"/>
    <row r="57" s="1" customFormat="1" ht="12.75" customHeight="1" x14ac:dyDescent="0.2"/>
    <row r="58" s="1" customFormat="1" ht="12.75" customHeight="1" x14ac:dyDescent="0.2"/>
    <row r="59" s="1" customFormat="1" ht="12.75" customHeight="1" x14ac:dyDescent="0.2"/>
    <row r="60" s="1" customFormat="1" ht="12.75" customHeight="1" x14ac:dyDescent="0.2"/>
    <row r="61" s="1" customFormat="1" ht="12.75" customHeight="1" x14ac:dyDescent="0.2"/>
    <row r="62" s="1" customFormat="1" ht="12.75" customHeight="1" x14ac:dyDescent="0.2"/>
    <row r="63" s="1" customFormat="1" ht="12.75" customHeight="1" x14ac:dyDescent="0.2"/>
    <row r="64" s="1" customFormat="1" ht="12.75" customHeight="1" x14ac:dyDescent="0.2"/>
    <row r="65" s="1" customFormat="1" ht="12.75" customHeight="1" x14ac:dyDescent="0.2"/>
    <row r="66" s="1" customFormat="1" ht="12.75" customHeight="1" x14ac:dyDescent="0.2"/>
    <row r="67" s="1" customFormat="1" ht="12.75" customHeight="1" x14ac:dyDescent="0.2"/>
    <row r="68" s="1" customFormat="1" ht="12.75" customHeight="1" x14ac:dyDescent="0.2"/>
    <row r="69" s="1" customFormat="1" ht="12.75" customHeight="1" x14ac:dyDescent="0.2"/>
    <row r="70" s="1" customFormat="1" ht="12.75" customHeight="1" x14ac:dyDescent="0.2"/>
    <row r="71" s="1" customFormat="1" ht="12.75" customHeight="1" x14ac:dyDescent="0.2"/>
    <row r="72" s="1" customFormat="1" ht="12.75" customHeight="1" x14ac:dyDescent="0.2"/>
    <row r="73" s="1" customFormat="1" ht="12.75" customHeight="1" x14ac:dyDescent="0.2"/>
    <row r="74" s="1" customFormat="1" ht="12.75" customHeight="1" x14ac:dyDescent="0.2"/>
    <row r="75" s="1" customFormat="1" ht="12.75" customHeight="1" x14ac:dyDescent="0.2"/>
    <row r="76" s="1" customFormat="1" ht="12.75" customHeight="1" x14ac:dyDescent="0.2"/>
    <row r="77" s="1" customFormat="1" ht="12.75" customHeight="1" x14ac:dyDescent="0.2"/>
    <row r="78" s="1" customFormat="1" ht="12.75" customHeight="1" x14ac:dyDescent="0.2"/>
    <row r="79" s="1" customFormat="1" ht="12.75" customHeight="1" x14ac:dyDescent="0.2"/>
    <row r="80" s="1" customFormat="1"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93" s="1" customFormat="1" ht="12.75" customHeight="1" x14ac:dyDescent="0.2"/>
    <row r="94" s="1" customFormat="1" ht="12.75" customHeight="1" x14ac:dyDescent="0.2"/>
    <row r="95" s="1" customFormat="1" ht="12.75" customHeight="1" x14ac:dyDescent="0.2"/>
    <row r="96" s="1" customFormat="1" ht="12.75" customHeight="1" x14ac:dyDescent="0.2"/>
  </sheetData>
  <sheetProtection selectLockedCells="1" selectUnlockedCells="1"/>
  <mergeCells count="5">
    <mergeCell ref="B2:I5"/>
    <mergeCell ref="B15:H16"/>
    <mergeCell ref="B17:H18"/>
    <mergeCell ref="B19:H20"/>
    <mergeCell ref="B21:H22"/>
  </mergeCells>
  <printOptions horizontalCentered="1"/>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view="pageBreakPreview" zoomScaleNormal="74" zoomScaleSheetLayoutView="100" workbookViewId="0">
      <selection activeCell="H2" sqref="H2"/>
    </sheetView>
  </sheetViews>
  <sheetFormatPr defaultColWidth="8.7109375" defaultRowHeight="14.25" outlineLevelRow="1" x14ac:dyDescent="0.2"/>
  <cols>
    <col min="1" max="5" width="8.7109375" style="7"/>
    <col min="6" max="6" width="6.5703125" style="7" customWidth="1"/>
    <col min="7" max="7" width="14" style="7" customWidth="1"/>
    <col min="8" max="8" width="13" style="7" customWidth="1"/>
    <col min="9" max="16384" width="8.7109375" style="7"/>
  </cols>
  <sheetData>
    <row r="1" spans="1:8" x14ac:dyDescent="0.2">
      <c r="A1" s="8" t="s">
        <v>2</v>
      </c>
      <c r="B1" s="8"/>
      <c r="C1" s="8"/>
      <c r="D1" s="8"/>
      <c r="E1" s="8"/>
    </row>
    <row r="2" spans="1:8" x14ac:dyDescent="0.2">
      <c r="A2" s="8" t="s">
        <v>3</v>
      </c>
      <c r="B2" s="8"/>
      <c r="C2" s="8"/>
      <c r="D2" s="8"/>
      <c r="E2" s="8"/>
    </row>
    <row r="3" spans="1:8" x14ac:dyDescent="0.2">
      <c r="A3" s="191" t="s">
        <v>249</v>
      </c>
      <c r="B3" s="191"/>
      <c r="C3" s="191"/>
      <c r="D3" s="191"/>
      <c r="E3" s="191"/>
      <c r="F3" s="191"/>
      <c r="G3" s="191"/>
      <c r="H3" s="191"/>
    </row>
    <row r="5" spans="1:8" ht="42.75" customHeight="1" x14ac:dyDescent="0.2">
      <c r="A5" s="192" t="s">
        <v>4</v>
      </c>
      <c r="B5" s="192"/>
      <c r="C5" s="192"/>
      <c r="D5" s="192"/>
      <c r="E5" s="192"/>
      <c r="F5" s="9" t="s">
        <v>5</v>
      </c>
      <c r="G5" s="10" t="s">
        <v>244</v>
      </c>
      <c r="H5" s="10" t="s">
        <v>6</v>
      </c>
    </row>
    <row r="6" spans="1:8" x14ac:dyDescent="0.2">
      <c r="A6" s="11">
        <v>1</v>
      </c>
      <c r="B6" s="193">
        <v>2</v>
      </c>
      <c r="C6" s="193"/>
      <c r="D6" s="193"/>
      <c r="E6" s="193"/>
      <c r="F6" s="11">
        <v>4</v>
      </c>
      <c r="G6" s="11">
        <v>5</v>
      </c>
      <c r="H6" s="11"/>
    </row>
    <row r="7" spans="1:8" ht="14.25" customHeight="1" x14ac:dyDescent="0.2">
      <c r="A7" s="184" t="s">
        <v>7</v>
      </c>
      <c r="B7" s="184"/>
      <c r="C7" s="184"/>
      <c r="D7" s="184"/>
      <c r="E7" s="184"/>
      <c r="F7" s="12">
        <v>1</v>
      </c>
      <c r="G7" s="13">
        <f>G9</f>
        <v>489565</v>
      </c>
      <c r="H7" s="13">
        <f>H9</f>
        <v>688429</v>
      </c>
    </row>
    <row r="8" spans="1:8" ht="14.25" hidden="1" customHeight="1" outlineLevel="1" x14ac:dyDescent="0.2">
      <c r="A8" s="187" t="s">
        <v>8</v>
      </c>
      <c r="B8" s="187"/>
      <c r="C8" s="187"/>
      <c r="D8" s="187"/>
      <c r="E8" s="187"/>
      <c r="F8" s="14"/>
      <c r="G8" s="15"/>
      <c r="H8" s="15"/>
    </row>
    <row r="9" spans="1:8" ht="15.75" customHeight="1" collapsed="1" x14ac:dyDescent="0.2">
      <c r="A9" s="187" t="s">
        <v>9</v>
      </c>
      <c r="B9" s="187"/>
      <c r="C9" s="187"/>
      <c r="D9" s="187"/>
      <c r="E9" s="187"/>
      <c r="F9" s="14"/>
      <c r="G9" s="15">
        <v>489565</v>
      </c>
      <c r="H9" s="15">
        <v>688429</v>
      </c>
    </row>
    <row r="10" spans="1:8" ht="44.1" customHeight="1" x14ac:dyDescent="0.2">
      <c r="A10" s="184" t="s">
        <v>10</v>
      </c>
      <c r="B10" s="184"/>
      <c r="C10" s="184"/>
      <c r="D10" s="184"/>
      <c r="E10" s="184"/>
      <c r="F10" s="12">
        <v>2</v>
      </c>
      <c r="G10" s="16">
        <v>-468877</v>
      </c>
      <c r="H10" s="17">
        <v>-659546</v>
      </c>
    </row>
    <row r="11" spans="1:8" ht="14.25" customHeight="1" x14ac:dyDescent="0.2">
      <c r="A11" s="190" t="s">
        <v>11</v>
      </c>
      <c r="B11" s="190"/>
      <c r="C11" s="190"/>
      <c r="D11" s="190"/>
      <c r="E11" s="190"/>
      <c r="F11" s="12"/>
      <c r="G11" s="18">
        <f>G7+G10</f>
        <v>20688</v>
      </c>
      <c r="H11" s="18">
        <f>H7+H10</f>
        <v>28883</v>
      </c>
    </row>
    <row r="12" spans="1:8" ht="17.25" hidden="1" customHeight="1" outlineLevel="1" x14ac:dyDescent="0.2">
      <c r="A12" s="184" t="s">
        <v>12</v>
      </c>
      <c r="B12" s="184"/>
      <c r="C12" s="184"/>
      <c r="D12" s="184"/>
      <c r="E12" s="184"/>
      <c r="F12" s="12"/>
      <c r="G12" s="17"/>
      <c r="H12" s="17"/>
    </row>
    <row r="13" spans="1:8" ht="19.5" customHeight="1" collapsed="1" x14ac:dyDescent="0.2">
      <c r="A13" s="184" t="s">
        <v>13</v>
      </c>
      <c r="B13" s="184"/>
      <c r="C13" s="184"/>
      <c r="D13" s="184"/>
      <c r="E13" s="184"/>
      <c r="F13" s="12">
        <v>3</v>
      </c>
      <c r="G13" s="17">
        <v>-21855</v>
      </c>
      <c r="H13" s="17">
        <v>-30290</v>
      </c>
    </row>
    <row r="14" spans="1:8" ht="29.25" customHeight="1" x14ac:dyDescent="0.2">
      <c r="A14" s="184" t="s">
        <v>14</v>
      </c>
      <c r="B14" s="184"/>
      <c r="C14" s="184"/>
      <c r="D14" s="184"/>
      <c r="E14" s="184"/>
      <c r="F14" s="12" t="s">
        <v>15</v>
      </c>
      <c r="G14" s="15">
        <v>40573</v>
      </c>
      <c r="H14" s="15">
        <v>55965</v>
      </c>
    </row>
    <row r="15" spans="1:8" ht="28.5" customHeight="1" x14ac:dyDescent="0.2">
      <c r="A15" s="184" t="s">
        <v>16</v>
      </c>
      <c r="B15" s="184"/>
      <c r="C15" s="184"/>
      <c r="D15" s="184"/>
      <c r="E15" s="184"/>
      <c r="F15" s="12" t="s">
        <v>49</v>
      </c>
      <c r="G15" s="17">
        <v>-314</v>
      </c>
      <c r="H15" s="17">
        <v>-430</v>
      </c>
    </row>
    <row r="16" spans="1:8" ht="14.25" hidden="1" customHeight="1" x14ac:dyDescent="0.2">
      <c r="A16" s="184" t="s">
        <v>17</v>
      </c>
      <c r="B16" s="184"/>
      <c r="C16" s="184"/>
      <c r="D16" s="184"/>
      <c r="E16" s="184"/>
      <c r="F16" s="12"/>
      <c r="G16" s="18">
        <f>G17+G18+G19</f>
        <v>0</v>
      </c>
      <c r="H16" s="18">
        <f>H17+H18+H19</f>
        <v>0</v>
      </c>
    </row>
    <row r="17" spans="1:8" ht="14.25" hidden="1" customHeight="1" x14ac:dyDescent="0.2">
      <c r="A17" s="187" t="s">
        <v>18</v>
      </c>
      <c r="B17" s="187"/>
      <c r="C17" s="187"/>
      <c r="D17" s="187"/>
      <c r="E17" s="187"/>
      <c r="F17" s="19"/>
      <c r="G17" s="15"/>
      <c r="H17" s="15"/>
    </row>
    <row r="18" spans="1:8" ht="14.25" hidden="1" customHeight="1" x14ac:dyDescent="0.2">
      <c r="A18" s="187" t="s">
        <v>19</v>
      </c>
      <c r="B18" s="187"/>
      <c r="C18" s="187"/>
      <c r="D18" s="187"/>
      <c r="E18" s="187"/>
      <c r="F18" s="19"/>
      <c r="G18" s="15"/>
      <c r="H18" s="15"/>
    </row>
    <row r="19" spans="1:8" ht="12.75" hidden="1" customHeight="1" x14ac:dyDescent="0.2">
      <c r="A19" s="187" t="s">
        <v>20</v>
      </c>
      <c r="B19" s="187"/>
      <c r="C19" s="187"/>
      <c r="D19" s="187"/>
      <c r="E19" s="187"/>
      <c r="F19" s="19"/>
      <c r="G19" s="15"/>
      <c r="H19" s="15"/>
    </row>
    <row r="20" spans="1:8" ht="50.45" hidden="1" customHeight="1" x14ac:dyDescent="0.2">
      <c r="A20" s="188" t="s">
        <v>21</v>
      </c>
      <c r="B20" s="188"/>
      <c r="C20" s="188"/>
      <c r="D20" s="188"/>
      <c r="E20" s="188"/>
      <c r="F20" s="12"/>
      <c r="G20" s="18">
        <f>G21+G22</f>
        <v>0</v>
      </c>
      <c r="H20" s="18">
        <f>H21+H22</f>
        <v>0</v>
      </c>
    </row>
    <row r="21" spans="1:8" hidden="1" x14ac:dyDescent="0.2">
      <c r="A21" s="189" t="s">
        <v>22</v>
      </c>
      <c r="B21" s="189"/>
      <c r="C21" s="189"/>
      <c r="D21" s="189"/>
      <c r="E21" s="189"/>
      <c r="F21" s="19"/>
      <c r="G21" s="15"/>
      <c r="H21" s="15"/>
    </row>
    <row r="22" spans="1:8" ht="14.25" hidden="1" customHeight="1" x14ac:dyDescent="0.2">
      <c r="A22" s="187" t="s">
        <v>23</v>
      </c>
      <c r="B22" s="187"/>
      <c r="C22" s="187"/>
      <c r="D22" s="187"/>
      <c r="E22" s="187"/>
      <c r="F22" s="19"/>
      <c r="G22" s="15"/>
      <c r="H22" s="15"/>
    </row>
    <row r="23" spans="1:8" ht="14.25" hidden="1" customHeight="1" x14ac:dyDescent="0.2">
      <c r="A23" s="184" t="s">
        <v>24</v>
      </c>
      <c r="B23" s="184"/>
      <c r="C23" s="184"/>
      <c r="D23" s="184"/>
      <c r="E23" s="184"/>
      <c r="F23" s="12"/>
      <c r="G23" s="18">
        <f>G24+G25</f>
        <v>0</v>
      </c>
      <c r="H23" s="18">
        <f>H24+H25</f>
        <v>0</v>
      </c>
    </row>
    <row r="24" spans="1:8" ht="14.25" hidden="1" customHeight="1" x14ac:dyDescent="0.2">
      <c r="A24" s="187" t="s">
        <v>25</v>
      </c>
      <c r="B24" s="187"/>
      <c r="C24" s="187"/>
      <c r="D24" s="187"/>
      <c r="E24" s="187"/>
      <c r="F24" s="19"/>
      <c r="G24" s="15"/>
      <c r="H24" s="15"/>
    </row>
    <row r="25" spans="1:8" ht="14.25" hidden="1" customHeight="1" x14ac:dyDescent="0.2">
      <c r="A25" s="187" t="s">
        <v>26</v>
      </c>
      <c r="B25" s="187"/>
      <c r="C25" s="187"/>
      <c r="D25" s="187"/>
      <c r="E25" s="187"/>
      <c r="F25" s="19"/>
      <c r="G25" s="15"/>
      <c r="H25" s="15"/>
    </row>
    <row r="26" spans="1:8" ht="28.5" hidden="1" customHeight="1" x14ac:dyDescent="0.2">
      <c r="A26" s="184" t="s">
        <v>27</v>
      </c>
      <c r="B26" s="184"/>
      <c r="C26" s="184"/>
      <c r="D26" s="184"/>
      <c r="E26" s="184"/>
      <c r="F26" s="12"/>
      <c r="G26" s="18">
        <f>G27+G28</f>
        <v>0</v>
      </c>
      <c r="H26" s="18">
        <f>H27+H28</f>
        <v>0</v>
      </c>
    </row>
    <row r="27" spans="1:8" ht="14.25" hidden="1" customHeight="1" x14ac:dyDescent="0.2">
      <c r="A27" s="187" t="s">
        <v>28</v>
      </c>
      <c r="B27" s="187"/>
      <c r="C27" s="187"/>
      <c r="D27" s="187"/>
      <c r="E27" s="187"/>
      <c r="F27" s="19"/>
      <c r="G27" s="20"/>
      <c r="H27" s="20"/>
    </row>
    <row r="28" spans="1:8" ht="14.25" hidden="1" customHeight="1" x14ac:dyDescent="0.2">
      <c r="A28" s="187" t="s">
        <v>29</v>
      </c>
      <c r="B28" s="187"/>
      <c r="C28" s="187"/>
      <c r="D28" s="187"/>
      <c r="E28" s="187"/>
      <c r="F28" s="19"/>
      <c r="G28" s="21"/>
      <c r="H28" s="21"/>
    </row>
    <row r="29" spans="1:8" ht="14.25" hidden="1" customHeight="1" x14ac:dyDescent="0.2">
      <c r="A29" s="184" t="s">
        <v>30</v>
      </c>
      <c r="B29" s="184"/>
      <c r="C29" s="184"/>
      <c r="D29" s="184"/>
      <c r="E29" s="184"/>
      <c r="F29" s="12"/>
      <c r="G29" s="18">
        <f>G30+G31</f>
        <v>0</v>
      </c>
      <c r="H29" s="18">
        <f>H30+H31</f>
        <v>0</v>
      </c>
    </row>
    <row r="30" spans="1:8" ht="14.25" hidden="1" customHeight="1" x14ac:dyDescent="0.2">
      <c r="A30" s="187" t="s">
        <v>31</v>
      </c>
      <c r="B30" s="187"/>
      <c r="C30" s="187"/>
      <c r="D30" s="187"/>
      <c r="E30" s="187"/>
      <c r="F30" s="19"/>
      <c r="G30" s="20"/>
      <c r="H30" s="17"/>
    </row>
    <row r="31" spans="1:8" ht="14.25" hidden="1" customHeight="1" x14ac:dyDescent="0.2">
      <c r="A31" s="187" t="s">
        <v>32</v>
      </c>
      <c r="B31" s="187"/>
      <c r="C31" s="187"/>
      <c r="D31" s="187"/>
      <c r="E31" s="187"/>
      <c r="F31" s="19"/>
      <c r="G31" s="20"/>
      <c r="H31" s="20"/>
    </row>
    <row r="32" spans="1:8" ht="30" customHeight="1" x14ac:dyDescent="0.2">
      <c r="A32" s="183" t="s">
        <v>33</v>
      </c>
      <c r="B32" s="183"/>
      <c r="C32" s="183"/>
      <c r="D32" s="183"/>
      <c r="E32" s="183"/>
      <c r="F32" s="12"/>
      <c r="G32" s="18">
        <f>G11+G12+G13+G14+G15+G16+G20+G23+G26+G29</f>
        <v>39092</v>
      </c>
      <c r="H32" s="18">
        <f>H11+H12+H13+H14+H15+H16+H20+H23+H26+H29</f>
        <v>54128</v>
      </c>
    </row>
    <row r="33" spans="1:8" ht="33" customHeight="1" x14ac:dyDescent="0.2">
      <c r="A33" s="184" t="s">
        <v>34</v>
      </c>
      <c r="B33" s="184"/>
      <c r="C33" s="184"/>
      <c r="D33" s="184"/>
      <c r="E33" s="184"/>
      <c r="F33" s="12"/>
      <c r="G33" s="22">
        <v>0</v>
      </c>
      <c r="H33" s="20"/>
    </row>
    <row r="34" spans="1:8" ht="32.25" customHeight="1" x14ac:dyDescent="0.2">
      <c r="A34" s="183" t="s">
        <v>35</v>
      </c>
      <c r="B34" s="183"/>
      <c r="C34" s="183"/>
      <c r="D34" s="183"/>
      <c r="E34" s="183"/>
      <c r="F34" s="23"/>
      <c r="G34" s="18">
        <f>G32+G33</f>
        <v>39092</v>
      </c>
      <c r="H34" s="18">
        <f>H32+H33</f>
        <v>54128</v>
      </c>
    </row>
    <row r="35" spans="1:8" ht="30" hidden="1" customHeight="1" outlineLevel="1" x14ac:dyDescent="0.2">
      <c r="A35" s="184" t="s">
        <v>36</v>
      </c>
      <c r="B35" s="184"/>
      <c r="C35" s="184"/>
      <c r="D35" s="184"/>
      <c r="E35" s="184"/>
      <c r="F35" s="23"/>
      <c r="G35" s="24"/>
      <c r="H35" s="25"/>
    </row>
    <row r="36" spans="1:8" ht="16.5" hidden="1" customHeight="1" outlineLevel="1" x14ac:dyDescent="0.2">
      <c r="A36" s="185" t="s">
        <v>37</v>
      </c>
      <c r="B36" s="185"/>
      <c r="C36" s="185"/>
      <c r="D36" s="185"/>
      <c r="E36" s="185"/>
      <c r="F36" s="26"/>
      <c r="G36" s="27"/>
      <c r="H36" s="27"/>
    </row>
    <row r="37" spans="1:8" collapsed="1" x14ac:dyDescent="0.2">
      <c r="A37" s="186" t="s">
        <v>38</v>
      </c>
      <c r="B37" s="186"/>
      <c r="C37" s="186"/>
      <c r="D37" s="186"/>
      <c r="E37" s="186"/>
      <c r="F37" s="153"/>
      <c r="G37" s="154">
        <f>G34+G35+G36</f>
        <v>39092</v>
      </c>
      <c r="H37" s="154">
        <f>H34+H35+H36</f>
        <v>54128</v>
      </c>
    </row>
    <row r="38" spans="1:8" s="31" customFormat="1" x14ac:dyDescent="0.2">
      <c r="A38" s="28"/>
      <c r="B38" s="28"/>
      <c r="C38" s="28"/>
      <c r="D38" s="28"/>
      <c r="E38" s="28"/>
      <c r="F38" s="29"/>
      <c r="G38" s="30"/>
      <c r="H38" s="30"/>
    </row>
    <row r="39" spans="1:8" ht="15" x14ac:dyDescent="0.25">
      <c r="A39" s="182"/>
      <c r="B39" s="182"/>
      <c r="C39" s="182"/>
      <c r="D39" s="182"/>
      <c r="E39" s="182"/>
      <c r="F39" s="182"/>
      <c r="G39" s="182"/>
      <c r="H39" s="182"/>
    </row>
    <row r="40" spans="1:8" ht="37.5" customHeight="1" x14ac:dyDescent="0.2">
      <c r="A40" s="32" t="s">
        <v>162</v>
      </c>
      <c r="B40" s="32"/>
    </row>
    <row r="41" spans="1:8" ht="20.25" customHeight="1" x14ac:dyDescent="0.2">
      <c r="A41" s="32"/>
      <c r="B41" s="32"/>
    </row>
    <row r="42" spans="1:8" ht="21.75" customHeight="1" x14ac:dyDescent="0.2">
      <c r="A42" s="32"/>
      <c r="B42" s="32"/>
    </row>
    <row r="43" spans="1:8" ht="20.25" customHeight="1" x14ac:dyDescent="0.2">
      <c r="A43" s="32" t="s">
        <v>39</v>
      </c>
      <c r="B43" s="32"/>
    </row>
    <row r="44" spans="1:8" ht="27" customHeight="1" x14ac:dyDescent="0.2">
      <c r="A44" s="32" t="s">
        <v>40</v>
      </c>
      <c r="B44" s="32"/>
    </row>
    <row r="45" spans="1:8" x14ac:dyDescent="0.2">
      <c r="A45" s="32"/>
      <c r="B45" s="32"/>
    </row>
    <row r="46" spans="1:8" x14ac:dyDescent="0.2">
      <c r="A46" s="32" t="s">
        <v>250</v>
      </c>
      <c r="B46" s="32"/>
    </row>
  </sheetData>
  <sheetProtection selectLockedCells="1" selectUnlockedCells="1"/>
  <mergeCells count="35">
    <mergeCell ref="A3:H3"/>
    <mergeCell ref="A5:E5"/>
    <mergeCell ref="B6:E6"/>
    <mergeCell ref="A7:E7"/>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33:E33"/>
    <mergeCell ref="A22:E22"/>
    <mergeCell ref="A23:E23"/>
    <mergeCell ref="A24:E24"/>
    <mergeCell ref="A25:E25"/>
    <mergeCell ref="A26:E26"/>
    <mergeCell ref="A27:E27"/>
    <mergeCell ref="A28:E28"/>
    <mergeCell ref="A29:E29"/>
    <mergeCell ref="A30:E30"/>
    <mergeCell ref="A31:E31"/>
    <mergeCell ref="A32:E32"/>
    <mergeCell ref="A39:H39"/>
    <mergeCell ref="A34:E34"/>
    <mergeCell ref="A35:E35"/>
    <mergeCell ref="A36:E36"/>
    <mergeCell ref="A37:E37"/>
  </mergeCells>
  <dataValidations count="2">
    <dataValidation type="whole" operator="greaterThanOrEqual" allowBlank="1" showErrorMessage="1" error="Summai jābūt pozitīvai" sqref="G20:H20 G7:H7" xr:uid="{00000000-0002-0000-0300-000000000000}">
      <formula1>0</formula1>
      <formula2>0</formula2>
    </dataValidation>
    <dataValidation type="whole" operator="lessThanOrEqual" allowBlank="1" showErrorMessage="1" error="Summai jābūt negatīvai" sqref="G10:H13 G15:H16 G23:H23 G26:H26 G29:H29 H30 G32:H32 G34:H34 G37:H37" xr:uid="{00000000-0002-0000-0300-000001000000}">
      <formula1>0</formula1>
      <formula2>0</formula2>
    </dataValidation>
  </dataValidations>
  <printOptions horizontalCentered="1"/>
  <pageMargins left="0.70866141732283472" right="0.62992125984251968" top="0.74803149606299213" bottom="0.74803149606299213" header="0.31496062992125984" footer="0.31496062992125984"/>
  <pageSetup paperSize="9" scale="97" firstPageNumber="0" orientation="portrait" horizontalDpi="300" verticalDpi="300" r:id="rId1"/>
  <headerFooter alignWithMargins="0">
    <oddHeader>&amp;L&amp;"Calibri,Parasts"&amp;11SIA "GRĪVAS POLIKLĪNIKA", 
Reģistrācijas Nr.41503015297&amp;R&amp;"Calibri,Parasts"&amp;11Gada pārskats par periodu 
no 01.01.2022 līdz 30.09.2022.</oddHeader>
    <oddFooter>&amp;R&amp;"Calibri,Обычный"&amp;11 5</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0"/>
  <sheetViews>
    <sheetView view="pageBreakPreview" topLeftCell="A2" zoomScaleNormal="74" zoomScaleSheetLayoutView="100" workbookViewId="0">
      <selection activeCell="A3" sqref="A3:C3"/>
    </sheetView>
  </sheetViews>
  <sheetFormatPr defaultColWidth="8.7109375" defaultRowHeight="14.25" outlineLevelRow="1" x14ac:dyDescent="0.2"/>
  <cols>
    <col min="1" max="2" width="8.7109375" style="7"/>
    <col min="3" max="3" width="34.7109375" style="7" customWidth="1"/>
    <col min="4" max="4" width="5" style="7" customWidth="1"/>
    <col min="5" max="5" width="12" style="7" customWidth="1"/>
    <col min="6" max="6" width="11.5703125" style="7" customWidth="1"/>
    <col min="7" max="13" width="0" style="7" hidden="1" customWidth="1"/>
    <col min="14" max="16384" width="8.7109375" style="7"/>
  </cols>
  <sheetData>
    <row r="1" spans="1:13" hidden="1" x14ac:dyDescent="0.2"/>
    <row r="2" spans="1:13" x14ac:dyDescent="0.2">
      <c r="B2" s="8" t="s">
        <v>41</v>
      </c>
      <c r="D2" s="33"/>
    </row>
    <row r="3" spans="1:13" ht="57" customHeight="1" x14ac:dyDescent="0.2">
      <c r="A3" s="206" t="s">
        <v>42</v>
      </c>
      <c r="B3" s="207"/>
      <c r="C3" s="207"/>
      <c r="D3" s="155" t="s">
        <v>5</v>
      </c>
      <c r="E3" s="156" t="s">
        <v>245</v>
      </c>
      <c r="F3" s="157" t="s">
        <v>43</v>
      </c>
    </row>
    <row r="4" spans="1:13" x14ac:dyDescent="0.2">
      <c r="A4" s="208">
        <v>1</v>
      </c>
      <c r="B4" s="209"/>
      <c r="C4" s="209"/>
      <c r="D4" s="19" t="s">
        <v>44</v>
      </c>
      <c r="E4" s="34">
        <v>4</v>
      </c>
      <c r="F4" s="158">
        <v>5</v>
      </c>
    </row>
    <row r="5" spans="1:13" x14ac:dyDescent="0.2">
      <c r="A5" s="210" t="s">
        <v>45</v>
      </c>
      <c r="B5" s="211"/>
      <c r="C5" s="211"/>
      <c r="D5" s="35"/>
      <c r="E5" s="36"/>
      <c r="F5" s="159"/>
    </row>
    <row r="6" spans="1:13" x14ac:dyDescent="0.2">
      <c r="A6" s="160"/>
      <c r="B6" s="37"/>
      <c r="C6" s="38" t="s">
        <v>46</v>
      </c>
      <c r="D6" s="35"/>
      <c r="E6" s="36"/>
      <c r="F6" s="159"/>
    </row>
    <row r="7" spans="1:13" hidden="1" outlineLevel="1" x14ac:dyDescent="0.2">
      <c r="A7" s="196" t="s">
        <v>47</v>
      </c>
      <c r="B7" s="197"/>
      <c r="C7" s="197"/>
      <c r="D7" s="35"/>
      <c r="E7" s="40"/>
      <c r="F7" s="162"/>
    </row>
    <row r="8" spans="1:13" hidden="1" outlineLevel="1" x14ac:dyDescent="0.2">
      <c r="A8" s="194" t="s">
        <v>48</v>
      </c>
      <c r="B8" s="195"/>
      <c r="C8" s="195"/>
      <c r="D8" s="152"/>
      <c r="E8" s="41"/>
      <c r="F8" s="163"/>
    </row>
    <row r="9" spans="1:13" collapsed="1" x14ac:dyDescent="0.2">
      <c r="A9" s="196" t="s">
        <v>50</v>
      </c>
      <c r="B9" s="197"/>
      <c r="C9" s="197"/>
      <c r="D9" s="35" t="s">
        <v>68</v>
      </c>
      <c r="E9" s="41">
        <v>307</v>
      </c>
      <c r="F9" s="163">
        <v>138</v>
      </c>
    </row>
    <row r="10" spans="1:13" hidden="1" outlineLevel="1" x14ac:dyDescent="0.2">
      <c r="A10" s="196" t="s">
        <v>51</v>
      </c>
      <c r="B10" s="197"/>
      <c r="C10" s="197"/>
      <c r="D10" s="35"/>
      <c r="E10" s="41"/>
      <c r="F10" s="164"/>
    </row>
    <row r="11" spans="1:13" hidden="1" outlineLevel="1" x14ac:dyDescent="0.2">
      <c r="A11" s="196" t="s">
        <v>52</v>
      </c>
      <c r="B11" s="197"/>
      <c r="C11" s="197"/>
      <c r="D11" s="35"/>
      <c r="E11" s="25"/>
      <c r="F11" s="165"/>
    </row>
    <row r="12" spans="1:13" collapsed="1" x14ac:dyDescent="0.2">
      <c r="A12" s="200" t="s">
        <v>53</v>
      </c>
      <c r="B12" s="201"/>
      <c r="C12" s="201"/>
      <c r="D12" s="35"/>
      <c r="E12" s="44">
        <f>SUM(E7:E11)</f>
        <v>307</v>
      </c>
      <c r="F12" s="166">
        <f>SUM(F7:F11)</f>
        <v>138</v>
      </c>
    </row>
    <row r="13" spans="1:13" x14ac:dyDescent="0.2">
      <c r="A13" s="160"/>
      <c r="B13" s="37"/>
      <c r="C13" s="38" t="s">
        <v>54</v>
      </c>
      <c r="D13" s="35"/>
      <c r="E13" s="45"/>
      <c r="F13" s="162"/>
    </row>
    <row r="14" spans="1:13" x14ac:dyDescent="0.2">
      <c r="A14" s="196" t="s">
        <v>55</v>
      </c>
      <c r="B14" s="197"/>
      <c r="C14" s="197"/>
      <c r="D14" s="46"/>
      <c r="E14" s="45"/>
      <c r="F14" s="162"/>
    </row>
    <row r="15" spans="1:13" x14ac:dyDescent="0.2">
      <c r="A15" s="196" t="s">
        <v>56</v>
      </c>
      <c r="B15" s="197"/>
      <c r="C15" s="197"/>
      <c r="D15" s="47"/>
      <c r="E15" s="41">
        <v>152340</v>
      </c>
      <c r="F15" s="163">
        <v>156034</v>
      </c>
      <c r="M15" s="31"/>
    </row>
    <row r="16" spans="1:13" hidden="1" x14ac:dyDescent="0.2">
      <c r="A16" s="161" t="s">
        <v>57</v>
      </c>
      <c r="B16" s="39"/>
      <c r="C16" s="48"/>
      <c r="D16" s="35"/>
      <c r="E16" s="45"/>
      <c r="F16" s="162"/>
    </row>
    <row r="17" spans="1:6" hidden="1" x14ac:dyDescent="0.2">
      <c r="A17" s="167" t="s">
        <v>58</v>
      </c>
      <c r="B17" s="50"/>
      <c r="C17" s="51"/>
      <c r="D17" s="52"/>
      <c r="E17" s="53"/>
      <c r="F17" s="168"/>
    </row>
    <row r="18" spans="1:6" hidden="1" x14ac:dyDescent="0.2">
      <c r="A18" s="167" t="s">
        <v>59</v>
      </c>
      <c r="B18" s="50"/>
      <c r="C18" s="51"/>
      <c r="D18" s="35"/>
      <c r="E18" s="53"/>
      <c r="F18" s="168"/>
    </row>
    <row r="19" spans="1:6" hidden="1" x14ac:dyDescent="0.2">
      <c r="A19" s="167" t="s">
        <v>60</v>
      </c>
      <c r="B19" s="50"/>
      <c r="C19" s="51"/>
      <c r="D19" s="35"/>
      <c r="E19" s="53"/>
      <c r="F19" s="168"/>
    </row>
    <row r="20" spans="1:6" hidden="1" x14ac:dyDescent="0.2">
      <c r="A20" s="167" t="s">
        <v>61</v>
      </c>
      <c r="B20" s="49"/>
      <c r="C20" s="54"/>
      <c r="D20" s="19"/>
      <c r="E20" s="41"/>
      <c r="F20" s="164"/>
    </row>
    <row r="21" spans="1:6" hidden="1" x14ac:dyDescent="0.2">
      <c r="A21" s="167" t="s">
        <v>62</v>
      </c>
      <c r="B21" s="49"/>
      <c r="C21" s="50"/>
      <c r="D21" s="19"/>
      <c r="E21" s="41"/>
      <c r="F21" s="164"/>
    </row>
    <row r="22" spans="1:6" x14ac:dyDescent="0.2">
      <c r="A22" s="204" t="s">
        <v>63</v>
      </c>
      <c r="B22" s="205"/>
      <c r="C22" s="205"/>
      <c r="D22" s="19"/>
      <c r="E22" s="41">
        <v>30342</v>
      </c>
      <c r="F22" s="163">
        <v>17834</v>
      </c>
    </row>
    <row r="23" spans="1:6" x14ac:dyDescent="0.2">
      <c r="A23" s="167" t="s">
        <v>64</v>
      </c>
      <c r="B23" s="49"/>
      <c r="C23" s="49"/>
      <c r="D23" s="47"/>
      <c r="E23" s="41">
        <v>26474</v>
      </c>
      <c r="F23" s="163">
        <v>26684</v>
      </c>
    </row>
    <row r="24" spans="1:6" hidden="1" x14ac:dyDescent="0.2">
      <c r="A24" s="167" t="s">
        <v>65</v>
      </c>
      <c r="B24" s="49"/>
      <c r="C24" s="49"/>
      <c r="D24" s="55"/>
      <c r="E24" s="43"/>
      <c r="F24" s="165"/>
    </row>
    <row r="25" spans="1:6" ht="14.25" hidden="1" customHeight="1" x14ac:dyDescent="0.2">
      <c r="A25" s="194" t="s">
        <v>66</v>
      </c>
      <c r="B25" s="195"/>
      <c r="C25" s="195"/>
      <c r="D25" s="55"/>
      <c r="E25" s="43"/>
      <c r="F25" s="165"/>
    </row>
    <row r="26" spans="1:6" x14ac:dyDescent="0.2">
      <c r="A26" s="200" t="s">
        <v>67</v>
      </c>
      <c r="B26" s="201"/>
      <c r="C26" s="201"/>
      <c r="D26" s="35" t="s">
        <v>84</v>
      </c>
      <c r="E26" s="56">
        <f>SUM(E15:E25)</f>
        <v>209156</v>
      </c>
      <c r="F26" s="169">
        <f>SUM(F15:F25)</f>
        <v>200552</v>
      </c>
    </row>
    <row r="27" spans="1:6" hidden="1" x14ac:dyDescent="0.2">
      <c r="A27" s="160"/>
      <c r="B27" s="37"/>
      <c r="C27" s="38" t="s">
        <v>69</v>
      </c>
      <c r="D27" s="35"/>
      <c r="E27" s="40"/>
      <c r="F27" s="162"/>
    </row>
    <row r="28" spans="1:6" ht="14.25" hidden="1" customHeight="1" x14ac:dyDescent="0.2">
      <c r="A28" s="194" t="s">
        <v>70</v>
      </c>
      <c r="B28" s="195"/>
      <c r="C28" s="195"/>
      <c r="D28" s="19"/>
      <c r="E28" s="57"/>
      <c r="F28" s="170"/>
    </row>
    <row r="29" spans="1:6" ht="14.25" hidden="1" customHeight="1" x14ac:dyDescent="0.2">
      <c r="A29" s="194" t="s">
        <v>71</v>
      </c>
      <c r="B29" s="195"/>
      <c r="C29" s="195"/>
      <c r="D29" s="19"/>
      <c r="E29" s="58"/>
      <c r="F29" s="171"/>
    </row>
    <row r="30" spans="1:6" ht="14.25" hidden="1" customHeight="1" x14ac:dyDescent="0.2">
      <c r="A30" s="194" t="s">
        <v>72</v>
      </c>
      <c r="B30" s="195"/>
      <c r="C30" s="195"/>
      <c r="D30" s="19"/>
      <c r="E30" s="58"/>
      <c r="F30" s="171"/>
    </row>
    <row r="31" spans="1:6" ht="14.25" hidden="1" customHeight="1" x14ac:dyDescent="0.2">
      <c r="A31" s="194" t="s">
        <v>73</v>
      </c>
      <c r="B31" s="195"/>
      <c r="C31" s="195"/>
      <c r="D31" s="19"/>
      <c r="E31" s="58"/>
      <c r="F31" s="171"/>
    </row>
    <row r="32" spans="1:6" ht="14.25" hidden="1" customHeight="1" x14ac:dyDescent="0.2">
      <c r="A32" s="194" t="s">
        <v>74</v>
      </c>
      <c r="B32" s="195"/>
      <c r="C32" s="195"/>
      <c r="D32" s="19"/>
      <c r="E32" s="58"/>
      <c r="F32" s="171"/>
    </row>
    <row r="33" spans="1:6" ht="14.25" hidden="1" customHeight="1" x14ac:dyDescent="0.2">
      <c r="A33" s="194" t="s">
        <v>75</v>
      </c>
      <c r="B33" s="195"/>
      <c r="C33" s="195"/>
      <c r="D33" s="19"/>
      <c r="E33" s="58"/>
      <c r="F33" s="171"/>
    </row>
    <row r="34" spans="1:6" ht="14.25" hidden="1" customHeight="1" x14ac:dyDescent="0.2">
      <c r="A34" s="194" t="s">
        <v>76</v>
      </c>
      <c r="B34" s="195"/>
      <c r="C34" s="195"/>
      <c r="D34" s="19"/>
      <c r="E34" s="58"/>
      <c r="F34" s="171"/>
    </row>
    <row r="35" spans="1:6" ht="14.25" hidden="1" customHeight="1" x14ac:dyDescent="0.2">
      <c r="A35" s="194" t="s">
        <v>77</v>
      </c>
      <c r="B35" s="195"/>
      <c r="C35" s="195"/>
      <c r="D35" s="19"/>
      <c r="E35" s="58"/>
      <c r="F35" s="171"/>
    </row>
    <row r="36" spans="1:6" ht="14.25" hidden="1" customHeight="1" x14ac:dyDescent="0.2">
      <c r="A36" s="194" t="s">
        <v>78</v>
      </c>
      <c r="B36" s="195"/>
      <c r="C36" s="195"/>
      <c r="D36" s="19"/>
      <c r="E36" s="58"/>
      <c r="F36" s="171"/>
    </row>
    <row r="37" spans="1:6" hidden="1" x14ac:dyDescent="0.2">
      <c r="A37" s="200" t="s">
        <v>79</v>
      </c>
      <c r="B37" s="201"/>
      <c r="C37" s="201"/>
      <c r="D37" s="35"/>
      <c r="E37" s="56">
        <f>SUM(E28:E36)</f>
        <v>0</v>
      </c>
      <c r="F37" s="169">
        <f>SUM(F28:F36)</f>
        <v>0</v>
      </c>
    </row>
    <row r="38" spans="1:6" x14ac:dyDescent="0.2">
      <c r="A38" s="202" t="s">
        <v>80</v>
      </c>
      <c r="B38" s="203"/>
      <c r="C38" s="203"/>
      <c r="D38" s="35"/>
      <c r="E38" s="56">
        <f>E37+E26+E12</f>
        <v>209463</v>
      </c>
      <c r="F38" s="169">
        <f>F37+F26+F12</f>
        <v>200690</v>
      </c>
    </row>
    <row r="39" spans="1:6" x14ac:dyDescent="0.2">
      <c r="A39" s="202" t="s">
        <v>81</v>
      </c>
      <c r="B39" s="203"/>
      <c r="C39" s="203"/>
      <c r="D39" s="35"/>
      <c r="E39" s="40"/>
      <c r="F39" s="162"/>
    </row>
    <row r="40" spans="1:6" x14ac:dyDescent="0.2">
      <c r="A40" s="160"/>
      <c r="B40" s="37"/>
      <c r="C40" s="38" t="s">
        <v>82</v>
      </c>
      <c r="D40" s="35"/>
      <c r="E40" s="40"/>
      <c r="F40" s="162"/>
    </row>
    <row r="41" spans="1:6" x14ac:dyDescent="0.2">
      <c r="A41" s="196" t="s">
        <v>83</v>
      </c>
      <c r="B41" s="197"/>
      <c r="C41" s="197"/>
      <c r="D41" s="35" t="s">
        <v>93</v>
      </c>
      <c r="E41" s="59">
        <v>10049</v>
      </c>
      <c r="F41" s="172">
        <v>5139</v>
      </c>
    </row>
    <row r="42" spans="1:6" hidden="1" x14ac:dyDescent="0.2">
      <c r="A42" s="196" t="s">
        <v>85</v>
      </c>
      <c r="B42" s="197"/>
      <c r="C42" s="197"/>
      <c r="D42" s="35"/>
      <c r="E42" s="59"/>
      <c r="F42" s="173"/>
    </row>
    <row r="43" spans="1:6" hidden="1" x14ac:dyDescent="0.2">
      <c r="A43" s="196" t="s">
        <v>86</v>
      </c>
      <c r="B43" s="197"/>
      <c r="C43" s="197"/>
      <c r="D43" s="35"/>
      <c r="E43" s="59"/>
      <c r="F43" s="173"/>
    </row>
    <row r="44" spans="1:6" hidden="1" x14ac:dyDescent="0.2">
      <c r="A44" s="196" t="s">
        <v>87</v>
      </c>
      <c r="B44" s="197"/>
      <c r="C44" s="197"/>
      <c r="D44" s="35"/>
      <c r="E44" s="59"/>
      <c r="F44" s="173"/>
    </row>
    <row r="45" spans="1:6" hidden="1" x14ac:dyDescent="0.2">
      <c r="A45" s="174" t="s">
        <v>88</v>
      </c>
      <c r="B45" s="60"/>
      <c r="C45" s="60"/>
      <c r="D45" s="35"/>
      <c r="E45" s="59"/>
      <c r="F45" s="173"/>
    </row>
    <row r="46" spans="1:6" hidden="1" x14ac:dyDescent="0.2">
      <c r="A46" s="174" t="s">
        <v>89</v>
      </c>
      <c r="B46" s="60"/>
      <c r="C46" s="60"/>
      <c r="D46" s="35"/>
      <c r="E46" s="59"/>
      <c r="F46" s="172"/>
    </row>
    <row r="47" spans="1:6" hidden="1" x14ac:dyDescent="0.2">
      <c r="A47" s="174" t="s">
        <v>60</v>
      </c>
      <c r="B47" s="60"/>
      <c r="C47" s="60"/>
      <c r="D47" s="35"/>
      <c r="E47" s="59"/>
      <c r="F47" s="173"/>
    </row>
    <row r="48" spans="1:6" hidden="1" x14ac:dyDescent="0.2">
      <c r="A48" s="196" t="s">
        <v>90</v>
      </c>
      <c r="B48" s="197"/>
      <c r="C48" s="197"/>
      <c r="D48" s="35"/>
      <c r="E48" s="40"/>
      <c r="F48" s="162"/>
    </row>
    <row r="49" spans="1:16" x14ac:dyDescent="0.2">
      <c r="A49" s="200" t="s">
        <v>53</v>
      </c>
      <c r="B49" s="201"/>
      <c r="C49" s="201"/>
      <c r="D49" s="35"/>
      <c r="E49" s="56">
        <f>SUM(E41:E48)</f>
        <v>10049</v>
      </c>
      <c r="F49" s="169">
        <f>SUM(F41:F48)</f>
        <v>5139</v>
      </c>
    </row>
    <row r="50" spans="1:16" x14ac:dyDescent="0.2">
      <c r="A50" s="160"/>
      <c r="B50" s="38"/>
      <c r="C50" s="38"/>
      <c r="D50" s="61"/>
      <c r="E50" s="62"/>
      <c r="F50" s="175"/>
      <c r="P50" s="7">
        <v>0</v>
      </c>
    </row>
    <row r="51" spans="1:16" x14ac:dyDescent="0.2">
      <c r="A51" s="160"/>
      <c r="B51" s="37"/>
      <c r="C51" s="38" t="s">
        <v>91</v>
      </c>
      <c r="D51" s="35"/>
      <c r="E51" s="40"/>
      <c r="F51" s="162"/>
    </row>
    <row r="52" spans="1:16" ht="14.25" customHeight="1" x14ac:dyDescent="0.2">
      <c r="A52" s="194" t="s">
        <v>92</v>
      </c>
      <c r="B52" s="195"/>
      <c r="C52" s="195"/>
      <c r="D52" s="19" t="s">
        <v>97</v>
      </c>
      <c r="E52" s="59">
        <v>27640</v>
      </c>
      <c r="F52" s="172">
        <v>51801</v>
      </c>
    </row>
    <row r="53" spans="1:16" ht="14.25" hidden="1" customHeight="1" x14ac:dyDescent="0.2">
      <c r="A53" s="194" t="s">
        <v>94</v>
      </c>
      <c r="B53" s="195"/>
      <c r="C53" s="195"/>
      <c r="D53" s="19"/>
      <c r="E53" s="59"/>
      <c r="F53" s="173"/>
    </row>
    <row r="54" spans="1:16" ht="14.25" hidden="1" customHeight="1" x14ac:dyDescent="0.2">
      <c r="A54" s="194" t="s">
        <v>95</v>
      </c>
      <c r="B54" s="195"/>
      <c r="C54" s="195"/>
      <c r="D54" s="19"/>
      <c r="E54" s="43"/>
      <c r="F54" s="165"/>
    </row>
    <row r="55" spans="1:16" ht="14.25" customHeight="1" x14ac:dyDescent="0.2">
      <c r="A55" s="194" t="s">
        <v>96</v>
      </c>
      <c r="B55" s="195"/>
      <c r="C55" s="195"/>
      <c r="D55" s="19" t="s">
        <v>101</v>
      </c>
      <c r="E55" s="59">
        <v>58600</v>
      </c>
      <c r="F55" s="172">
        <v>58600</v>
      </c>
    </row>
    <row r="56" spans="1:16" ht="14.25" customHeight="1" x14ac:dyDescent="0.2">
      <c r="A56" s="194" t="s">
        <v>98</v>
      </c>
      <c r="B56" s="195"/>
      <c r="C56" s="195"/>
      <c r="D56" s="19"/>
      <c r="E56" s="25">
        <v>3000</v>
      </c>
      <c r="F56" s="173">
        <v>0</v>
      </c>
    </row>
    <row r="57" spans="1:16" ht="14.25" hidden="1" customHeight="1" x14ac:dyDescent="0.2">
      <c r="A57" s="194" t="s">
        <v>99</v>
      </c>
      <c r="B57" s="195"/>
      <c r="C57" s="195"/>
      <c r="D57" s="19"/>
      <c r="E57" s="43"/>
      <c r="F57" s="165"/>
    </row>
    <row r="58" spans="1:16" ht="14.25" customHeight="1" x14ac:dyDescent="0.2">
      <c r="A58" s="194" t="s">
        <v>100</v>
      </c>
      <c r="B58" s="195"/>
      <c r="C58" s="195"/>
      <c r="D58" s="19" t="s">
        <v>109</v>
      </c>
      <c r="E58" s="59">
        <v>819</v>
      </c>
      <c r="F58" s="172">
        <v>449</v>
      </c>
    </row>
    <row r="59" spans="1:16" ht="14.25" hidden="1" customHeight="1" x14ac:dyDescent="0.2">
      <c r="A59" s="194" t="s">
        <v>102</v>
      </c>
      <c r="B59" s="195"/>
      <c r="C59" s="195"/>
      <c r="D59" s="19"/>
      <c r="E59" s="58"/>
      <c r="F59" s="171"/>
    </row>
    <row r="60" spans="1:16" x14ac:dyDescent="0.2">
      <c r="A60" s="160"/>
      <c r="B60" s="38"/>
      <c r="C60" s="63" t="s">
        <v>79</v>
      </c>
      <c r="D60" s="35"/>
      <c r="E60" s="56">
        <f>SUM(E52:E59)</f>
        <v>90059</v>
      </c>
      <c r="F60" s="169">
        <f>SUM(F52:F59)</f>
        <v>110850</v>
      </c>
    </row>
    <row r="61" spans="1:16" hidden="1" outlineLevel="1" x14ac:dyDescent="0.2">
      <c r="A61" s="160"/>
      <c r="B61" s="37"/>
      <c r="C61" s="38" t="s">
        <v>103</v>
      </c>
      <c r="D61" s="35"/>
      <c r="E61" s="40"/>
      <c r="F61" s="162"/>
    </row>
    <row r="62" spans="1:16" hidden="1" outlineLevel="1" x14ac:dyDescent="0.2">
      <c r="A62" s="196" t="s">
        <v>70</v>
      </c>
      <c r="B62" s="197"/>
      <c r="C62" s="197"/>
      <c r="D62" s="35"/>
      <c r="E62" s="40"/>
      <c r="F62" s="162"/>
    </row>
    <row r="63" spans="1:16" hidden="1" outlineLevel="1" x14ac:dyDescent="0.2">
      <c r="A63" s="196" t="s">
        <v>104</v>
      </c>
      <c r="B63" s="197"/>
      <c r="C63" s="197"/>
      <c r="D63" s="35"/>
      <c r="E63" s="40"/>
      <c r="F63" s="162"/>
    </row>
    <row r="64" spans="1:16" hidden="1" outlineLevel="1" x14ac:dyDescent="0.2">
      <c r="A64" s="196" t="s">
        <v>105</v>
      </c>
      <c r="B64" s="197"/>
      <c r="C64" s="197"/>
      <c r="D64" s="35"/>
      <c r="E64" s="40"/>
      <c r="F64" s="162"/>
    </row>
    <row r="65" spans="1:6" hidden="1" outlineLevel="1" x14ac:dyDescent="0.2">
      <c r="A65" s="196" t="s">
        <v>106</v>
      </c>
      <c r="B65" s="197"/>
      <c r="C65" s="197"/>
      <c r="D65" s="35"/>
      <c r="E65" s="40"/>
      <c r="F65" s="162"/>
    </row>
    <row r="66" spans="1:6" hidden="1" outlineLevel="1" x14ac:dyDescent="0.2">
      <c r="A66" s="160"/>
      <c r="B66" s="38"/>
      <c r="C66" s="63" t="s">
        <v>107</v>
      </c>
      <c r="D66" s="35"/>
      <c r="E66" s="56">
        <f>SUM(E62:E65)</f>
        <v>0</v>
      </c>
      <c r="F66" s="169">
        <v>0</v>
      </c>
    </row>
    <row r="67" spans="1:6" collapsed="1" x14ac:dyDescent="0.2">
      <c r="A67" s="160"/>
      <c r="B67" s="37"/>
      <c r="C67" s="38" t="s">
        <v>108</v>
      </c>
      <c r="D67" s="35" t="s">
        <v>116</v>
      </c>
      <c r="E67" s="40">
        <v>319561</v>
      </c>
      <c r="F67" s="162">
        <v>270628</v>
      </c>
    </row>
    <row r="68" spans="1:6" x14ac:dyDescent="0.2">
      <c r="A68" s="160"/>
      <c r="B68" s="38"/>
      <c r="C68" s="63" t="s">
        <v>110</v>
      </c>
      <c r="D68" s="35"/>
      <c r="E68" s="40">
        <f>SUM(E67)</f>
        <v>319561</v>
      </c>
      <c r="F68" s="162">
        <f>SUM(F67)</f>
        <v>270628</v>
      </c>
    </row>
    <row r="69" spans="1:6" x14ac:dyDescent="0.2">
      <c r="A69" s="160" t="s">
        <v>111</v>
      </c>
      <c r="B69" s="38"/>
      <c r="C69" s="38"/>
      <c r="D69" s="35"/>
      <c r="E69" s="56">
        <f>E66+E60+E50+E49+E68</f>
        <v>419669</v>
      </c>
      <c r="F69" s="169">
        <f>F66+F60+F50+F49+F68</f>
        <v>386617</v>
      </c>
    </row>
    <row r="70" spans="1:6" x14ac:dyDescent="0.2">
      <c r="A70" s="198" t="s">
        <v>41</v>
      </c>
      <c r="B70" s="199"/>
      <c r="C70" s="199"/>
      <c r="D70" s="176"/>
      <c r="E70" s="177">
        <f>E69+E38</f>
        <v>629132</v>
      </c>
      <c r="F70" s="178">
        <f>F69+F38</f>
        <v>587307</v>
      </c>
    </row>
  </sheetData>
  <sheetProtection selectLockedCells="1" selectUnlockedCells="1"/>
  <mergeCells count="45">
    <mergeCell ref="A3:C3"/>
    <mergeCell ref="A4:C4"/>
    <mergeCell ref="A5:C5"/>
    <mergeCell ref="A7:C7"/>
    <mergeCell ref="A8:C8"/>
    <mergeCell ref="A9:C9"/>
    <mergeCell ref="A10:C10"/>
    <mergeCell ref="A11:C11"/>
    <mergeCell ref="A12:C12"/>
    <mergeCell ref="A14:C14"/>
    <mergeCell ref="A15:C15"/>
    <mergeCell ref="A22:C22"/>
    <mergeCell ref="A25:C25"/>
    <mergeCell ref="A26:C26"/>
    <mergeCell ref="A28:C28"/>
    <mergeCell ref="A29:C29"/>
    <mergeCell ref="A30:C30"/>
    <mergeCell ref="A31:C31"/>
    <mergeCell ref="A32:C32"/>
    <mergeCell ref="A33:C33"/>
    <mergeCell ref="A34:C34"/>
    <mergeCell ref="A35:C35"/>
    <mergeCell ref="A36:C36"/>
    <mergeCell ref="A37:C37"/>
    <mergeCell ref="A38:C38"/>
    <mergeCell ref="A39:C39"/>
    <mergeCell ref="A41:C41"/>
    <mergeCell ref="A42:C42"/>
    <mergeCell ref="A43:C43"/>
    <mergeCell ref="A44:C44"/>
    <mergeCell ref="A48:C48"/>
    <mergeCell ref="A49:C49"/>
    <mergeCell ref="A52:C52"/>
    <mergeCell ref="A53:C53"/>
    <mergeCell ref="A54:C54"/>
    <mergeCell ref="A55:C55"/>
    <mergeCell ref="A64:C64"/>
    <mergeCell ref="A65:C65"/>
    <mergeCell ref="A70:C70"/>
    <mergeCell ref="A56:C56"/>
    <mergeCell ref="A57:C57"/>
    <mergeCell ref="A58:C58"/>
    <mergeCell ref="A59:C59"/>
    <mergeCell ref="A62:C62"/>
    <mergeCell ref="A63:C63"/>
  </mergeCells>
  <printOptions horizontalCentered="1"/>
  <pageMargins left="0.70866141732283472" right="0.70866141732283472" top="0.74803149606299213" bottom="0.74803149606299213" header="0.31496062992125984" footer="0.31496062992125984"/>
  <pageSetup paperSize="9" firstPageNumber="6" orientation="portrait" useFirstPageNumber="1" horizontalDpi="300" verticalDpi="300" r:id="rId1"/>
  <headerFooter alignWithMargins="0">
    <oddHeader>&amp;L&amp;"Calibri,Parasts"&amp;11SIA "GRĪVAS POLIKLĪNIKA", 
Reģistrācijas Nr41503015297&amp;R&amp;"Calibri,Parasts"&amp;11Gada pārskats par periodu 
no 01.01.2022 līdz 30.09.2022.</oddHeader>
    <oddFooter>&amp;R&amp;"Calibri,Обычный"&amp;11&amp;P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3"/>
  <sheetViews>
    <sheetView tabSelected="1" view="pageBreakPreview" zoomScale="74" zoomScaleNormal="74" zoomScaleSheetLayoutView="74" workbookViewId="0">
      <selection activeCell="C2" sqref="C2"/>
    </sheetView>
  </sheetViews>
  <sheetFormatPr defaultColWidth="8.7109375" defaultRowHeight="14.25" outlineLevelRow="1" x14ac:dyDescent="0.2"/>
  <cols>
    <col min="1" max="1" width="4" style="7" customWidth="1"/>
    <col min="2" max="2" width="6.7109375" style="7" customWidth="1"/>
    <col min="3" max="3" width="44" style="7" customWidth="1"/>
    <col min="4" max="4" width="6.5703125" style="7" customWidth="1"/>
    <col min="5" max="5" width="12.140625" style="7" customWidth="1"/>
    <col min="6" max="6" width="13" style="7" customWidth="1"/>
    <col min="7" max="16384" width="8.7109375" style="7"/>
  </cols>
  <sheetData>
    <row r="2" spans="1:6" x14ac:dyDescent="0.2">
      <c r="B2" s="8" t="s">
        <v>41</v>
      </c>
      <c r="D2" s="33"/>
    </row>
    <row r="3" spans="1:6" ht="42.75" customHeight="1" x14ac:dyDescent="0.2">
      <c r="A3" s="222" t="s">
        <v>112</v>
      </c>
      <c r="B3" s="222"/>
      <c r="C3" s="222"/>
      <c r="D3" s="9" t="s">
        <v>5</v>
      </c>
      <c r="E3" s="10" t="s">
        <v>246</v>
      </c>
      <c r="F3" s="10" t="s">
        <v>113</v>
      </c>
    </row>
    <row r="4" spans="1:6" x14ac:dyDescent="0.2">
      <c r="A4" s="219">
        <v>1</v>
      </c>
      <c r="B4" s="220"/>
      <c r="C4" s="221"/>
      <c r="D4" s="64">
        <v>3</v>
      </c>
      <c r="E4" s="64">
        <v>4</v>
      </c>
      <c r="F4" s="64">
        <v>5</v>
      </c>
    </row>
    <row r="5" spans="1:6" x14ac:dyDescent="0.2">
      <c r="A5" s="65"/>
      <c r="B5" s="66"/>
      <c r="C5" s="67" t="s">
        <v>114</v>
      </c>
      <c r="D5" s="68"/>
      <c r="E5" s="69"/>
      <c r="F5" s="69"/>
    </row>
    <row r="6" spans="1:6" x14ac:dyDescent="0.2">
      <c r="A6" s="212" t="s">
        <v>115</v>
      </c>
      <c r="B6" s="212"/>
      <c r="C6" s="212"/>
      <c r="D6" s="68" t="s">
        <v>119</v>
      </c>
      <c r="E6" s="69">
        <v>414901</v>
      </c>
      <c r="F6" s="69">
        <v>414901</v>
      </c>
    </row>
    <row r="7" spans="1:6" hidden="1" outlineLevel="1" x14ac:dyDescent="0.2">
      <c r="A7" s="212" t="s">
        <v>117</v>
      </c>
      <c r="B7" s="212"/>
      <c r="C7" s="212"/>
      <c r="D7" s="68"/>
      <c r="E7" s="69"/>
      <c r="F7" s="69"/>
    </row>
    <row r="8" spans="1:6" collapsed="1" x14ac:dyDescent="0.2">
      <c r="A8" s="212" t="s">
        <v>118</v>
      </c>
      <c r="B8" s="212"/>
      <c r="C8" s="212"/>
      <c r="D8" s="68" t="s">
        <v>152</v>
      </c>
      <c r="E8" s="69">
        <v>753</v>
      </c>
      <c r="F8" s="69">
        <v>753</v>
      </c>
    </row>
    <row r="9" spans="1:6" hidden="1" outlineLevel="1" x14ac:dyDescent="0.2">
      <c r="A9" s="65" t="s">
        <v>120</v>
      </c>
      <c r="B9" s="70"/>
      <c r="C9" s="71"/>
      <c r="D9" s="68"/>
      <c r="E9" s="69"/>
      <c r="F9" s="69"/>
    </row>
    <row r="10" spans="1:6" collapsed="1" x14ac:dyDescent="0.2">
      <c r="A10" s="212" t="s">
        <v>121</v>
      </c>
      <c r="B10" s="212"/>
      <c r="C10" s="212"/>
      <c r="D10" s="68"/>
      <c r="E10" s="69"/>
      <c r="F10" s="69"/>
    </row>
    <row r="11" spans="1:6" hidden="1" x14ac:dyDescent="0.2">
      <c r="A11" s="72"/>
      <c r="B11" s="73"/>
      <c r="C11" s="71" t="s">
        <v>122</v>
      </c>
      <c r="D11" s="68"/>
      <c r="E11" s="69"/>
      <c r="F11" s="69"/>
    </row>
    <row r="12" spans="1:6" x14ac:dyDescent="0.2">
      <c r="A12" s="72"/>
      <c r="B12" s="73"/>
      <c r="C12" s="71" t="s">
        <v>123</v>
      </c>
      <c r="D12" s="68"/>
      <c r="E12" s="69">
        <v>0</v>
      </c>
      <c r="F12" s="69">
        <v>0</v>
      </c>
    </row>
    <row r="13" spans="1:6" hidden="1" x14ac:dyDescent="0.2">
      <c r="A13" s="72"/>
      <c r="B13" s="73"/>
      <c r="C13" s="71" t="s">
        <v>124</v>
      </c>
      <c r="D13" s="68"/>
      <c r="E13" s="69"/>
      <c r="F13" s="69"/>
    </row>
    <row r="14" spans="1:6" hidden="1" x14ac:dyDescent="0.2">
      <c r="A14" s="72"/>
      <c r="B14" s="73"/>
      <c r="C14" s="71" t="s">
        <v>125</v>
      </c>
      <c r="D14" s="68"/>
      <c r="E14" s="69"/>
      <c r="F14" s="69"/>
    </row>
    <row r="15" spans="1:6" hidden="1" x14ac:dyDescent="0.2">
      <c r="A15" s="74"/>
      <c r="B15" s="73"/>
      <c r="C15" s="71" t="s">
        <v>126</v>
      </c>
      <c r="D15" s="68"/>
      <c r="E15" s="69"/>
      <c r="F15" s="69"/>
    </row>
    <row r="16" spans="1:6" x14ac:dyDescent="0.2">
      <c r="A16" s="213" t="s">
        <v>127</v>
      </c>
      <c r="B16" s="213"/>
      <c r="C16" s="213"/>
      <c r="D16" s="68"/>
      <c r="E16" s="75">
        <f>SUM(E11:E15)</f>
        <v>0</v>
      </c>
      <c r="F16" s="75">
        <f>SUM(F11:F15)</f>
        <v>0</v>
      </c>
    </row>
    <row r="17" spans="1:6" x14ac:dyDescent="0.2">
      <c r="A17" s="212" t="s">
        <v>128</v>
      </c>
      <c r="B17" s="212"/>
      <c r="C17" s="212"/>
      <c r="D17" s="68"/>
      <c r="E17" s="76"/>
      <c r="F17" s="76"/>
    </row>
    <row r="18" spans="1:6" ht="27.75" customHeight="1" x14ac:dyDescent="0.2">
      <c r="A18" s="72"/>
      <c r="B18" s="217" t="s">
        <v>129</v>
      </c>
      <c r="C18" s="218"/>
      <c r="D18" s="68"/>
      <c r="E18" s="77">
        <v>95798</v>
      </c>
      <c r="F18" s="77">
        <v>41670</v>
      </c>
    </row>
    <row r="19" spans="1:6" x14ac:dyDescent="0.2">
      <c r="A19" s="72"/>
      <c r="B19" s="70" t="s">
        <v>130</v>
      </c>
      <c r="C19" s="78"/>
      <c r="D19" s="68"/>
      <c r="E19" s="77">
        <v>39092</v>
      </c>
      <c r="F19" s="77">
        <v>54128</v>
      </c>
    </row>
    <row r="20" spans="1:6" x14ac:dyDescent="0.2">
      <c r="A20" s="216" t="s">
        <v>80</v>
      </c>
      <c r="B20" s="216"/>
      <c r="C20" s="216"/>
      <c r="D20" s="68"/>
      <c r="E20" s="75">
        <f>SUM(E6:E15)+SUM(E18:E19)</f>
        <v>550544</v>
      </c>
      <c r="F20" s="75">
        <f>SUM(F6:F15)+SUM(F18:F19)</f>
        <v>511452</v>
      </c>
    </row>
    <row r="21" spans="1:6" hidden="1" x14ac:dyDescent="0.2">
      <c r="A21" s="79"/>
      <c r="B21" s="80"/>
      <c r="C21" s="67" t="s">
        <v>131</v>
      </c>
      <c r="D21" s="68"/>
      <c r="E21" s="76"/>
      <c r="F21" s="76"/>
    </row>
    <row r="22" spans="1:6" hidden="1" x14ac:dyDescent="0.2">
      <c r="A22" s="212" t="s">
        <v>132</v>
      </c>
      <c r="B22" s="212"/>
      <c r="C22" s="212"/>
      <c r="D22" s="68"/>
      <c r="E22" s="76"/>
      <c r="F22" s="76"/>
    </row>
    <row r="23" spans="1:6" hidden="1" x14ac:dyDescent="0.2">
      <c r="A23" s="65" t="s">
        <v>133</v>
      </c>
      <c r="B23" s="70"/>
      <c r="C23" s="71"/>
      <c r="D23" s="68"/>
      <c r="E23" s="81"/>
      <c r="F23" s="81"/>
    </row>
    <row r="24" spans="1:6" hidden="1" x14ac:dyDescent="0.2">
      <c r="A24" s="212" t="s">
        <v>134</v>
      </c>
      <c r="B24" s="212"/>
      <c r="C24" s="212"/>
      <c r="D24" s="68"/>
      <c r="E24" s="59">
        <v>0</v>
      </c>
      <c r="F24" s="59">
        <v>0</v>
      </c>
    </row>
    <row r="25" spans="1:6" hidden="1" x14ac:dyDescent="0.2">
      <c r="A25" s="213" t="s">
        <v>111</v>
      </c>
      <c r="B25" s="213"/>
      <c r="C25" s="213"/>
      <c r="D25" s="68"/>
      <c r="E25" s="82">
        <f>E22+E24</f>
        <v>0</v>
      </c>
      <c r="F25" s="82">
        <f>F22+F24</f>
        <v>0</v>
      </c>
    </row>
    <row r="26" spans="1:6" hidden="1" x14ac:dyDescent="0.2">
      <c r="A26" s="65"/>
      <c r="B26" s="73"/>
      <c r="C26" s="67" t="s">
        <v>135</v>
      </c>
      <c r="D26" s="83"/>
      <c r="E26" s="84"/>
      <c r="F26" s="84"/>
    </row>
    <row r="27" spans="1:6" hidden="1" x14ac:dyDescent="0.2">
      <c r="A27" s="79"/>
      <c r="B27" s="80" t="s">
        <v>136</v>
      </c>
      <c r="C27" s="85"/>
      <c r="D27" s="68"/>
      <c r="E27" s="76"/>
      <c r="F27" s="76"/>
    </row>
    <row r="28" spans="1:6" hidden="1" x14ac:dyDescent="0.2">
      <c r="A28" s="212" t="s">
        <v>137</v>
      </c>
      <c r="B28" s="212"/>
      <c r="C28" s="212"/>
      <c r="D28" s="68"/>
      <c r="E28" s="76"/>
      <c r="F28" s="76"/>
    </row>
    <row r="29" spans="1:6" hidden="1" x14ac:dyDescent="0.2">
      <c r="A29" s="212" t="s">
        <v>138</v>
      </c>
      <c r="B29" s="212"/>
      <c r="C29" s="212"/>
      <c r="D29" s="68"/>
      <c r="E29" s="76"/>
      <c r="F29" s="76"/>
    </row>
    <row r="30" spans="1:6" hidden="1" x14ac:dyDescent="0.2">
      <c r="A30" s="212" t="s">
        <v>139</v>
      </c>
      <c r="B30" s="212"/>
      <c r="C30" s="212"/>
      <c r="D30" s="68"/>
      <c r="E30" s="76"/>
      <c r="F30" s="76"/>
    </row>
    <row r="31" spans="1:6" hidden="1" x14ac:dyDescent="0.2">
      <c r="A31" s="212" t="s">
        <v>140</v>
      </c>
      <c r="B31" s="212"/>
      <c r="C31" s="212"/>
      <c r="D31" s="68"/>
      <c r="E31" s="42"/>
      <c r="F31" s="42"/>
    </row>
    <row r="32" spans="1:6" hidden="1" x14ac:dyDescent="0.2">
      <c r="A32" s="212" t="s">
        <v>141</v>
      </c>
      <c r="B32" s="212"/>
      <c r="C32" s="212"/>
      <c r="D32" s="68"/>
      <c r="E32" s="42"/>
      <c r="F32" s="42"/>
    </row>
    <row r="33" spans="1:6" hidden="1" x14ac:dyDescent="0.2">
      <c r="A33" s="212" t="s">
        <v>142</v>
      </c>
      <c r="B33" s="212"/>
      <c r="C33" s="212"/>
      <c r="D33" s="68"/>
      <c r="E33" s="42"/>
      <c r="F33" s="42"/>
    </row>
    <row r="34" spans="1:6" hidden="1" x14ac:dyDescent="0.2">
      <c r="A34" s="212" t="s">
        <v>143</v>
      </c>
      <c r="B34" s="212"/>
      <c r="C34" s="212"/>
      <c r="D34" s="68"/>
      <c r="E34" s="42"/>
      <c r="F34" s="42"/>
    </row>
    <row r="35" spans="1:6" hidden="1" x14ac:dyDescent="0.2">
      <c r="A35" s="212" t="s">
        <v>144</v>
      </c>
      <c r="B35" s="212"/>
      <c r="C35" s="212"/>
      <c r="D35" s="68"/>
      <c r="E35" s="42"/>
      <c r="F35" s="42"/>
    </row>
    <row r="36" spans="1:6" hidden="1" x14ac:dyDescent="0.2">
      <c r="A36" s="212" t="s">
        <v>145</v>
      </c>
      <c r="B36" s="212"/>
      <c r="C36" s="212"/>
      <c r="D36" s="68"/>
      <c r="E36" s="42"/>
      <c r="F36" s="42"/>
    </row>
    <row r="37" spans="1:6" hidden="1" x14ac:dyDescent="0.2">
      <c r="A37" s="212" t="s">
        <v>146</v>
      </c>
      <c r="B37" s="212"/>
      <c r="C37" s="212"/>
      <c r="D37" s="68"/>
      <c r="E37" s="42"/>
      <c r="F37" s="42"/>
    </row>
    <row r="38" spans="1:6" hidden="1" x14ac:dyDescent="0.2">
      <c r="A38" s="212" t="s">
        <v>147</v>
      </c>
      <c r="B38" s="212"/>
      <c r="C38" s="212"/>
      <c r="D38" s="68"/>
      <c r="E38" s="42"/>
      <c r="F38" s="42"/>
    </row>
    <row r="39" spans="1:6" hidden="1" x14ac:dyDescent="0.2">
      <c r="A39" s="212" t="s">
        <v>148</v>
      </c>
      <c r="B39" s="212"/>
      <c r="C39" s="212"/>
      <c r="D39" s="68"/>
      <c r="E39" s="42"/>
      <c r="F39" s="42"/>
    </row>
    <row r="40" spans="1:6" hidden="1" x14ac:dyDescent="0.2">
      <c r="A40" s="212" t="s">
        <v>149</v>
      </c>
      <c r="B40" s="212"/>
      <c r="C40" s="212"/>
      <c r="D40" s="68"/>
      <c r="E40" s="59"/>
      <c r="F40" s="59"/>
    </row>
    <row r="41" spans="1:6" hidden="1" x14ac:dyDescent="0.2">
      <c r="A41" s="212" t="s">
        <v>150</v>
      </c>
      <c r="B41" s="212"/>
      <c r="C41" s="212"/>
      <c r="D41" s="86"/>
      <c r="E41" s="76"/>
      <c r="F41" s="76"/>
    </row>
    <row r="42" spans="1:6" hidden="1" x14ac:dyDescent="0.2">
      <c r="A42" s="216"/>
      <c r="B42" s="216"/>
      <c r="C42" s="216"/>
      <c r="D42" s="83"/>
      <c r="E42" s="76"/>
      <c r="F42" s="76"/>
    </row>
    <row r="43" spans="1:6" hidden="1" x14ac:dyDescent="0.2">
      <c r="A43" s="213" t="s">
        <v>53</v>
      </c>
      <c r="B43" s="213"/>
      <c r="C43" s="213"/>
      <c r="D43" s="68"/>
      <c r="E43" s="75">
        <f>SUM(E29:E42)</f>
        <v>0</v>
      </c>
      <c r="F43" s="75">
        <f>SUM(F29:F42)</f>
        <v>0</v>
      </c>
    </row>
    <row r="44" spans="1:6" x14ac:dyDescent="0.2">
      <c r="A44" s="72"/>
      <c r="B44" s="73" t="s">
        <v>151</v>
      </c>
      <c r="C44" s="67"/>
      <c r="D44" s="83"/>
      <c r="E44" s="76"/>
      <c r="F44" s="76"/>
    </row>
    <row r="45" spans="1:6" hidden="1" x14ac:dyDescent="0.2">
      <c r="A45" s="212" t="s">
        <v>137</v>
      </c>
      <c r="B45" s="212"/>
      <c r="C45" s="212"/>
      <c r="D45" s="68"/>
      <c r="E45" s="76"/>
      <c r="F45" s="76"/>
    </row>
    <row r="46" spans="1:6" hidden="1" x14ac:dyDescent="0.2">
      <c r="A46" s="212" t="s">
        <v>138</v>
      </c>
      <c r="B46" s="212"/>
      <c r="C46" s="212"/>
      <c r="D46" s="68"/>
      <c r="E46" s="76"/>
      <c r="F46" s="76"/>
    </row>
    <row r="47" spans="1:6" hidden="1" x14ac:dyDescent="0.2">
      <c r="A47" s="212" t="s">
        <v>139</v>
      </c>
      <c r="B47" s="212"/>
      <c r="C47" s="212"/>
      <c r="D47" s="68"/>
      <c r="E47" s="77"/>
      <c r="F47" s="77"/>
    </row>
    <row r="48" spans="1:6" hidden="1" x14ac:dyDescent="0.2">
      <c r="A48" s="212" t="s">
        <v>140</v>
      </c>
      <c r="B48" s="212"/>
      <c r="C48" s="212"/>
      <c r="D48" s="68"/>
      <c r="E48" s="59"/>
      <c r="F48" s="59"/>
    </row>
    <row r="49" spans="1:8" hidden="1" x14ac:dyDescent="0.2">
      <c r="A49" s="212" t="s">
        <v>141</v>
      </c>
      <c r="B49" s="212"/>
      <c r="C49" s="212"/>
      <c r="D49" s="68"/>
      <c r="E49" s="87"/>
      <c r="F49" s="59"/>
    </row>
    <row r="50" spans="1:8" x14ac:dyDescent="0.2">
      <c r="A50" s="212" t="s">
        <v>142</v>
      </c>
      <c r="B50" s="212"/>
      <c r="C50" s="212"/>
      <c r="D50" s="68" t="s">
        <v>153</v>
      </c>
      <c r="E50" s="25">
        <v>11288</v>
      </c>
      <c r="F50" s="25">
        <v>4083</v>
      </c>
    </row>
    <row r="51" spans="1:8" hidden="1" x14ac:dyDescent="0.2">
      <c r="A51" s="212" t="s">
        <v>143</v>
      </c>
      <c r="B51" s="212"/>
      <c r="C51" s="212"/>
      <c r="D51" s="68"/>
      <c r="E51" s="25"/>
      <c r="F51" s="25"/>
    </row>
    <row r="52" spans="1:8" hidden="1" x14ac:dyDescent="0.2">
      <c r="A52" s="212" t="s">
        <v>144</v>
      </c>
      <c r="B52" s="212"/>
      <c r="C52" s="212"/>
      <c r="D52" s="68"/>
      <c r="E52" s="83"/>
      <c r="F52" s="25"/>
    </row>
    <row r="53" spans="1:8" hidden="1" x14ac:dyDescent="0.2">
      <c r="A53" s="212" t="s">
        <v>145</v>
      </c>
      <c r="B53" s="212"/>
      <c r="C53" s="212"/>
      <c r="D53" s="68"/>
      <c r="E53" s="83"/>
      <c r="F53" s="88"/>
    </row>
    <row r="54" spans="1:8" ht="27.75" customHeight="1" x14ac:dyDescent="0.2">
      <c r="A54" s="214" t="s">
        <v>146</v>
      </c>
      <c r="B54" s="214"/>
      <c r="C54" s="214"/>
      <c r="D54" s="68" t="s">
        <v>155</v>
      </c>
      <c r="E54" s="89">
        <v>20166</v>
      </c>
      <c r="F54" s="90">
        <v>23270</v>
      </c>
    </row>
    <row r="55" spans="1:8" x14ac:dyDescent="0.2">
      <c r="A55" s="212" t="s">
        <v>154</v>
      </c>
      <c r="B55" s="212"/>
      <c r="C55" s="212"/>
      <c r="D55" s="68" t="s">
        <v>159</v>
      </c>
      <c r="E55" s="91">
        <v>27132</v>
      </c>
      <c r="F55" s="41">
        <v>25680</v>
      </c>
    </row>
    <row r="56" spans="1:8" hidden="1" x14ac:dyDescent="0.2">
      <c r="A56" s="212" t="s">
        <v>156</v>
      </c>
      <c r="B56" s="212"/>
      <c r="C56" s="212"/>
      <c r="D56" s="68"/>
      <c r="E56" s="92"/>
      <c r="F56" s="42"/>
    </row>
    <row r="57" spans="1:8" hidden="1" x14ac:dyDescent="0.2">
      <c r="A57" s="212" t="s">
        <v>157</v>
      </c>
      <c r="B57" s="212"/>
      <c r="C57" s="212"/>
      <c r="D57" s="68"/>
      <c r="E57" s="93"/>
      <c r="F57" s="42"/>
    </row>
    <row r="58" spans="1:8" x14ac:dyDescent="0.2">
      <c r="A58" s="212" t="s">
        <v>158</v>
      </c>
      <c r="B58" s="212"/>
      <c r="C58" s="212"/>
      <c r="D58" s="68" t="s">
        <v>242</v>
      </c>
      <c r="E58" s="94">
        <v>20002</v>
      </c>
      <c r="F58" s="41">
        <v>22822</v>
      </c>
    </row>
    <row r="59" spans="1:8" hidden="1" x14ac:dyDescent="0.2">
      <c r="A59" s="65" t="s">
        <v>160</v>
      </c>
      <c r="B59" s="70"/>
      <c r="C59" s="71"/>
      <c r="D59" s="68"/>
      <c r="E59" s="95"/>
      <c r="F59" s="76"/>
    </row>
    <row r="60" spans="1:8" hidden="1" x14ac:dyDescent="0.2">
      <c r="A60" s="96"/>
      <c r="B60" s="97"/>
      <c r="C60" s="98"/>
      <c r="D60" s="83"/>
      <c r="E60" s="76"/>
      <c r="F60" s="76"/>
    </row>
    <row r="61" spans="1:8" x14ac:dyDescent="0.2">
      <c r="A61" s="215" t="s">
        <v>67</v>
      </c>
      <c r="B61" s="215"/>
      <c r="C61" s="215"/>
      <c r="D61" s="68"/>
      <c r="E61" s="75">
        <f>SUM(E45:E60)</f>
        <v>78588</v>
      </c>
      <c r="F61" s="75">
        <f>SUM(F45:F60)</f>
        <v>75855</v>
      </c>
    </row>
    <row r="62" spans="1:8" x14ac:dyDescent="0.2">
      <c r="A62" s="213" t="s">
        <v>161</v>
      </c>
      <c r="B62" s="213"/>
      <c r="C62" s="213"/>
      <c r="D62" s="68"/>
      <c r="E62" s="75">
        <f>E61+E43</f>
        <v>78588</v>
      </c>
      <c r="F62" s="75">
        <f>F61+F43</f>
        <v>75855</v>
      </c>
    </row>
    <row r="63" spans="1:8" x14ac:dyDescent="0.2">
      <c r="A63" s="213" t="s">
        <v>41</v>
      </c>
      <c r="B63" s="213"/>
      <c r="C63" s="213"/>
      <c r="D63" s="68"/>
      <c r="E63" s="75">
        <f>E62+E25+E20</f>
        <v>629132</v>
      </c>
      <c r="F63" s="75">
        <f>F62+F25+F20</f>
        <v>587307</v>
      </c>
      <c r="G63" s="99">
        <f>E63-Aktivs!E70</f>
        <v>0</v>
      </c>
      <c r="H63" s="99">
        <f>F63-Aktivs!F70</f>
        <v>0</v>
      </c>
    </row>
    <row r="64" spans="1:8" s="31" customFormat="1" x14ac:dyDescent="0.2">
      <c r="A64" s="100"/>
      <c r="B64" s="100"/>
      <c r="C64" s="100"/>
      <c r="D64" s="101"/>
      <c r="E64" s="102"/>
      <c r="F64" s="102"/>
    </row>
    <row r="65" spans="1:5" ht="15" x14ac:dyDescent="0.25">
      <c r="A65" s="33"/>
      <c r="B65" s="6"/>
    </row>
    <row r="66" spans="1:5" ht="15" x14ac:dyDescent="0.25">
      <c r="B66" s="6"/>
    </row>
    <row r="67" spans="1:5" hidden="1" x14ac:dyDescent="0.2">
      <c r="A67" s="32" t="str">
        <f>'P&amp;Z'!A40</f>
        <v xml:space="preserve"> </v>
      </c>
      <c r="B67" s="32"/>
      <c r="C67" s="32"/>
      <c r="D67" s="32"/>
      <c r="E67" s="32"/>
    </row>
    <row r="68" spans="1:5" ht="21.75" hidden="1" customHeight="1" x14ac:dyDescent="0.2">
      <c r="A68" s="32">
        <f>'P&amp;Z'!A41</f>
        <v>0</v>
      </c>
      <c r="B68" s="32"/>
      <c r="C68" s="32"/>
      <c r="D68" s="32"/>
      <c r="E68" s="32"/>
    </row>
    <row r="69" spans="1:5" ht="23.25" hidden="1" customHeight="1" x14ac:dyDescent="0.2">
      <c r="A69" s="32">
        <f>'P&amp;Z'!A42</f>
        <v>0</v>
      </c>
      <c r="B69" s="32"/>
      <c r="C69" s="32"/>
      <c r="D69" s="32"/>
      <c r="E69" s="32"/>
    </row>
    <row r="70" spans="1:5" ht="19.5" customHeight="1" x14ac:dyDescent="0.2">
      <c r="A70" s="32" t="str">
        <f>'P&amp;Z'!A43</f>
        <v>SIA"GRĪVAS POLIKLĪNIKAS" valdes loceklis ______________ /Andris Pļaskota/</v>
      </c>
      <c r="B70" s="32"/>
      <c r="C70" s="32"/>
      <c r="D70" s="32"/>
      <c r="E70" s="32"/>
    </row>
    <row r="71" spans="1:5" ht="21.75" customHeight="1" x14ac:dyDescent="0.2">
      <c r="A71" s="32" t="str">
        <f>'P&amp;Z'!A44</f>
        <v>SIA"GRĪVAS POLIKLĪNIKAS" galvena grāmatvede  ______________ / Klavdija Aleiņikova/</v>
      </c>
      <c r="B71" s="32"/>
      <c r="C71" s="32"/>
      <c r="D71" s="32"/>
      <c r="E71" s="32"/>
    </row>
    <row r="72" spans="1:5" x14ac:dyDescent="0.2">
      <c r="A72" s="32"/>
      <c r="B72" s="32"/>
      <c r="C72" s="32"/>
      <c r="D72" s="32"/>
      <c r="E72" s="32"/>
    </row>
    <row r="73" spans="1:5" x14ac:dyDescent="0.2">
      <c r="A73" s="32" t="str">
        <f>'P&amp;Z'!A46</f>
        <v>2022.gada 18.oktobrī</v>
      </c>
      <c r="B73" s="32"/>
      <c r="C73" s="32"/>
      <c r="D73" s="32"/>
      <c r="E73" s="32"/>
    </row>
  </sheetData>
  <sheetProtection selectLockedCells="1" selectUnlockedCells="1"/>
  <mergeCells count="46">
    <mergeCell ref="A3:C3"/>
    <mergeCell ref="A6:C6"/>
    <mergeCell ref="A7:C7"/>
    <mergeCell ref="A8:C8"/>
    <mergeCell ref="A10:C10"/>
    <mergeCell ref="A16:C16"/>
    <mergeCell ref="A4:C4"/>
    <mergeCell ref="A17:C17"/>
    <mergeCell ref="A20:C20"/>
    <mergeCell ref="A22:C22"/>
    <mergeCell ref="A24:C24"/>
    <mergeCell ref="A25:C25"/>
    <mergeCell ref="A28:C28"/>
    <mergeCell ref="B18:C1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5:C45"/>
    <mergeCell ref="A46:C46"/>
    <mergeCell ref="A47:C47"/>
    <mergeCell ref="A48:C48"/>
    <mergeCell ref="A49:C49"/>
    <mergeCell ref="A50:C50"/>
    <mergeCell ref="A51:C51"/>
    <mergeCell ref="A52:C52"/>
    <mergeCell ref="A53:C53"/>
    <mergeCell ref="A62:C62"/>
    <mergeCell ref="A63:C63"/>
    <mergeCell ref="A54:C54"/>
    <mergeCell ref="A55:C55"/>
    <mergeCell ref="A56:C56"/>
    <mergeCell ref="A57:C57"/>
    <mergeCell ref="A58:C58"/>
    <mergeCell ref="A61:C61"/>
  </mergeCells>
  <printOptions horizontalCentered="1"/>
  <pageMargins left="0.70866141732283472" right="0.70866141732283472" top="0.74803149606299213" bottom="0.74803149606299213" header="0.31496062992125984" footer="0.31496062992125984"/>
  <pageSetup paperSize="9" firstPageNumber="7" orientation="portrait" useFirstPageNumber="1" horizontalDpi="300" verticalDpi="300" r:id="rId1"/>
  <headerFooter alignWithMargins="0">
    <oddHeader>&amp;L&amp;"Calibri,Parasts"&amp;11SIA "GRĪVAS POLIKLĪNIKA", 
Reģistrācijas Nr.41503015297&amp;R&amp;"Calibri,Parasts"&amp;11Gada pārskats par periodu 
no 01.01.2022. līdz 30.09.2022.</oddHeader>
    <oddFooter>&amp;R&amp;"Calibri,Обычный"&amp;11&amp;P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1"/>
  <sheetViews>
    <sheetView view="pageBreakPreview" topLeftCell="A37" zoomScale="128" zoomScaleSheetLayoutView="128" workbookViewId="0"/>
  </sheetViews>
  <sheetFormatPr defaultRowHeight="27.75" customHeight="1" x14ac:dyDescent="0.2"/>
  <cols>
    <col min="1" max="1" width="5.85546875" customWidth="1"/>
    <col min="11" max="11" width="5.5703125" customWidth="1"/>
    <col min="14" max="15" width="9.140625" style="103"/>
  </cols>
  <sheetData>
    <row r="1" spans="1:15" ht="12.75" customHeight="1" x14ac:dyDescent="0.2"/>
    <row r="2" spans="1:15" ht="12.75" customHeight="1" x14ac:dyDescent="0.2"/>
    <row r="3" spans="1:15" ht="15.75" customHeight="1" x14ac:dyDescent="0.25">
      <c r="A3" s="104"/>
    </row>
    <row r="4" spans="1:15" ht="12.75" customHeight="1" x14ac:dyDescent="0.2">
      <c r="A4" s="240" t="s">
        <v>174</v>
      </c>
      <c r="B4" s="240"/>
      <c r="C4" s="240"/>
      <c r="D4" s="240"/>
      <c r="E4" s="240"/>
      <c r="F4" s="240"/>
      <c r="G4" s="240"/>
      <c r="H4" s="240"/>
      <c r="I4" s="240"/>
      <c r="J4" s="240"/>
      <c r="K4" s="240"/>
      <c r="L4" s="240"/>
      <c r="M4" s="240"/>
      <c r="N4" s="105"/>
      <c r="O4" s="105"/>
    </row>
    <row r="5" spans="1:15" ht="78" customHeight="1" x14ac:dyDescent="0.2">
      <c r="A5" s="106" t="s">
        <v>164</v>
      </c>
      <c r="B5" s="243" t="s">
        <v>178</v>
      </c>
      <c r="C5" s="243"/>
      <c r="D5" s="243"/>
      <c r="E5" s="243"/>
      <c r="F5" s="243"/>
      <c r="G5" s="243"/>
      <c r="H5" s="243"/>
      <c r="I5" s="243"/>
      <c r="J5" s="243"/>
      <c r="K5" s="243"/>
      <c r="L5" s="243"/>
      <c r="M5" s="243"/>
      <c r="N5" s="105"/>
      <c r="O5" s="105"/>
    </row>
    <row r="6" spans="1:15" ht="81.75" customHeight="1" x14ac:dyDescent="0.2">
      <c r="A6" s="107" t="s">
        <v>165</v>
      </c>
      <c r="B6" s="234" t="s">
        <v>179</v>
      </c>
      <c r="C6" s="234"/>
      <c r="D6" s="234"/>
      <c r="E6" s="234"/>
      <c r="F6" s="234"/>
      <c r="G6" s="234"/>
      <c r="H6" s="234"/>
      <c r="I6" s="234"/>
      <c r="J6" s="234"/>
      <c r="K6" s="234"/>
      <c r="L6" s="234"/>
      <c r="M6" s="234"/>
      <c r="N6" s="105"/>
      <c r="O6" s="105"/>
    </row>
    <row r="7" spans="1:15" ht="67.5" customHeight="1" x14ac:dyDescent="0.2">
      <c r="A7" s="107" t="s">
        <v>180</v>
      </c>
      <c r="B7" s="234" t="s">
        <v>181</v>
      </c>
      <c r="C7" s="234"/>
      <c r="D7" s="234"/>
      <c r="E7" s="234"/>
      <c r="F7" s="234"/>
      <c r="G7" s="234"/>
      <c r="H7" s="234"/>
      <c r="I7" s="234"/>
      <c r="J7" s="234"/>
      <c r="K7" s="234"/>
      <c r="L7" s="234"/>
      <c r="M7" s="234"/>
      <c r="N7" s="105"/>
      <c r="O7" s="105"/>
    </row>
    <row r="8" spans="1:15" ht="46.5" customHeight="1" x14ac:dyDescent="0.2">
      <c r="A8" s="108" t="s">
        <v>182</v>
      </c>
      <c r="B8" s="238" t="s">
        <v>183</v>
      </c>
      <c r="C8" s="238"/>
      <c r="D8" s="238"/>
      <c r="E8" s="238"/>
      <c r="F8" s="238"/>
      <c r="G8" s="238"/>
      <c r="H8" s="238"/>
      <c r="I8" s="238"/>
      <c r="J8" s="238"/>
      <c r="K8" s="238"/>
      <c r="L8" s="238"/>
      <c r="M8" s="238"/>
      <c r="N8" s="105"/>
      <c r="O8" s="105"/>
    </row>
    <row r="9" spans="1:15" ht="12.75" customHeight="1" x14ac:dyDescent="0.2">
      <c r="A9" s="240" t="s">
        <v>184</v>
      </c>
      <c r="B9" s="240"/>
      <c r="C9" s="240"/>
      <c r="D9" s="240"/>
      <c r="E9" s="240"/>
      <c r="F9" s="240"/>
      <c r="G9" s="240"/>
      <c r="H9" s="240"/>
      <c r="I9" s="240"/>
      <c r="J9" s="240"/>
      <c r="K9" s="240"/>
      <c r="L9" s="240"/>
      <c r="M9" s="240"/>
      <c r="N9" s="105"/>
      <c r="O9" s="105"/>
    </row>
    <row r="10" spans="1:15" ht="75" customHeight="1" x14ac:dyDescent="0.2">
      <c r="A10" s="109" t="s">
        <v>166</v>
      </c>
      <c r="B10" s="233" t="s">
        <v>185</v>
      </c>
      <c r="C10" s="233"/>
      <c r="D10" s="233"/>
      <c r="E10" s="233"/>
      <c r="F10" s="233"/>
      <c r="G10" s="233"/>
      <c r="H10" s="233"/>
      <c r="I10" s="233"/>
      <c r="J10" s="233"/>
      <c r="K10" s="233"/>
      <c r="L10" s="233"/>
      <c r="M10" s="233"/>
      <c r="N10" s="105"/>
      <c r="O10" s="105"/>
    </row>
    <row r="11" spans="1:15" ht="87" customHeight="1" x14ac:dyDescent="0.2">
      <c r="A11" s="110" t="s">
        <v>167</v>
      </c>
      <c r="B11" s="242" t="s">
        <v>186</v>
      </c>
      <c r="C11" s="242"/>
      <c r="D11" s="242"/>
      <c r="E11" s="242"/>
      <c r="F11" s="242"/>
      <c r="G11" s="242"/>
      <c r="H11" s="242"/>
      <c r="I11" s="242"/>
      <c r="J11" s="242"/>
      <c r="K11" s="242"/>
      <c r="L11" s="242"/>
      <c r="M11" s="242"/>
      <c r="N11" s="105"/>
      <c r="O11" s="105"/>
    </row>
    <row r="12" spans="1:15" ht="33" customHeight="1" x14ac:dyDescent="0.2">
      <c r="A12" s="110" t="s">
        <v>187</v>
      </c>
      <c r="B12" s="242" t="s">
        <v>188</v>
      </c>
      <c r="C12" s="242"/>
      <c r="D12" s="242"/>
      <c r="E12" s="242"/>
      <c r="F12" s="242"/>
      <c r="G12" s="242"/>
      <c r="H12" s="242"/>
      <c r="I12" s="242"/>
      <c r="J12" s="242"/>
      <c r="K12" s="242"/>
      <c r="L12" s="242"/>
      <c r="M12" s="242"/>
      <c r="N12" s="105"/>
      <c r="O12" s="105"/>
    </row>
    <row r="13" spans="1:15" ht="45" customHeight="1" x14ac:dyDescent="0.2">
      <c r="A13" s="110" t="s">
        <v>189</v>
      </c>
      <c r="B13" s="242" t="s">
        <v>190</v>
      </c>
      <c r="C13" s="242"/>
      <c r="D13" s="242"/>
      <c r="E13" s="242"/>
      <c r="F13" s="242"/>
      <c r="G13" s="242"/>
      <c r="H13" s="242"/>
      <c r="I13" s="242"/>
      <c r="J13" s="242"/>
      <c r="K13" s="242"/>
      <c r="L13" s="242"/>
      <c r="M13" s="242"/>
      <c r="N13" s="105"/>
      <c r="O13" s="105"/>
    </row>
    <row r="14" spans="1:15" ht="24.75" customHeight="1" x14ac:dyDescent="0.2">
      <c r="A14" s="240" t="s">
        <v>175</v>
      </c>
      <c r="B14" s="240"/>
      <c r="C14" s="240"/>
      <c r="D14" s="240"/>
      <c r="E14" s="240"/>
      <c r="F14" s="240"/>
      <c r="G14" s="240"/>
      <c r="H14" s="240"/>
      <c r="I14" s="240"/>
      <c r="J14" s="240"/>
      <c r="K14" s="240"/>
      <c r="L14" s="240"/>
      <c r="M14" s="240"/>
      <c r="N14" s="105"/>
      <c r="O14" s="105"/>
    </row>
    <row r="15" spans="1:15" ht="22.5" customHeight="1" x14ac:dyDescent="0.2">
      <c r="A15" s="109" t="s">
        <v>168</v>
      </c>
      <c r="B15" s="233" t="s">
        <v>191</v>
      </c>
      <c r="C15" s="233"/>
      <c r="D15" s="233"/>
      <c r="E15" s="233"/>
      <c r="F15" s="233"/>
      <c r="G15" s="233"/>
      <c r="H15" s="233"/>
      <c r="I15" s="233"/>
      <c r="J15" s="233"/>
      <c r="K15" s="233"/>
      <c r="L15" s="233"/>
      <c r="M15" s="233"/>
      <c r="N15" s="105"/>
      <c r="O15" s="105"/>
    </row>
    <row r="16" spans="1:15" ht="33" customHeight="1" x14ac:dyDescent="0.2">
      <c r="A16" s="110" t="s">
        <v>169</v>
      </c>
      <c r="B16" s="241" t="s">
        <v>192</v>
      </c>
      <c r="C16" s="241"/>
      <c r="D16" s="241"/>
      <c r="E16" s="241"/>
      <c r="F16" s="241"/>
      <c r="G16" s="241"/>
      <c r="H16" s="241"/>
      <c r="I16" s="241"/>
      <c r="J16" s="241"/>
      <c r="K16" s="241"/>
      <c r="L16" s="241"/>
      <c r="M16" s="241"/>
      <c r="N16" s="105"/>
      <c r="O16" s="105"/>
    </row>
    <row r="17" spans="1:15" ht="33" customHeight="1" x14ac:dyDescent="0.2">
      <c r="A17" s="111" t="s">
        <v>193</v>
      </c>
      <c r="B17" s="227" t="s">
        <v>194</v>
      </c>
      <c r="C17" s="227"/>
      <c r="D17" s="227"/>
      <c r="E17" s="227"/>
      <c r="F17" s="227"/>
      <c r="G17" s="227"/>
      <c r="H17" s="227"/>
      <c r="I17" s="227"/>
      <c r="J17" s="227"/>
      <c r="K17" s="227"/>
      <c r="L17" s="227"/>
      <c r="M17" s="227"/>
      <c r="N17" s="105"/>
      <c r="O17" s="105"/>
    </row>
    <row r="18" spans="1:15" ht="12.75" customHeight="1" x14ac:dyDescent="0.2">
      <c r="A18" s="240" t="s">
        <v>176</v>
      </c>
      <c r="B18" s="240"/>
      <c r="C18" s="240"/>
      <c r="D18" s="240"/>
      <c r="E18" s="240"/>
      <c r="F18" s="240"/>
      <c r="G18" s="240"/>
      <c r="H18" s="240"/>
      <c r="I18" s="240"/>
      <c r="J18" s="240"/>
      <c r="K18" s="240"/>
      <c r="L18" s="240"/>
      <c r="M18" s="240"/>
      <c r="N18" s="105"/>
      <c r="O18" s="105"/>
    </row>
    <row r="19" spans="1:15" ht="75" customHeight="1" x14ac:dyDescent="0.2">
      <c r="A19" s="226" t="s">
        <v>170</v>
      </c>
      <c r="B19" s="230" t="s">
        <v>195</v>
      </c>
      <c r="C19" s="230"/>
      <c r="D19" s="230"/>
      <c r="E19" s="230"/>
      <c r="F19" s="230"/>
      <c r="G19" s="230"/>
      <c r="H19" s="230"/>
      <c r="I19" s="230"/>
      <c r="J19" s="230"/>
      <c r="K19" s="230"/>
      <c r="L19" s="230"/>
      <c r="M19" s="230"/>
      <c r="N19" s="105"/>
      <c r="O19" s="105"/>
    </row>
    <row r="20" spans="1:15" ht="42.75" customHeight="1" x14ac:dyDescent="0.2">
      <c r="A20" s="226"/>
      <c r="B20" s="233" t="s">
        <v>196</v>
      </c>
      <c r="C20" s="233"/>
      <c r="D20" s="233"/>
      <c r="E20" s="233"/>
      <c r="F20" s="233"/>
      <c r="G20" s="233"/>
      <c r="H20" s="233"/>
      <c r="I20" s="233"/>
      <c r="J20" s="233"/>
      <c r="K20" s="233"/>
      <c r="L20" s="233"/>
      <c r="M20" s="233"/>
      <c r="N20" s="105"/>
      <c r="O20" s="105"/>
    </row>
    <row r="21" spans="1:15" ht="42.75" customHeight="1" x14ac:dyDescent="0.2">
      <c r="A21" s="112" t="s">
        <v>171</v>
      </c>
      <c r="B21" s="239" t="s">
        <v>197</v>
      </c>
      <c r="C21" s="239"/>
      <c r="D21" s="239"/>
      <c r="E21" s="239"/>
      <c r="F21" s="239"/>
      <c r="G21" s="239"/>
      <c r="H21" s="239"/>
      <c r="I21" s="239"/>
      <c r="J21" s="239"/>
      <c r="K21" s="239"/>
      <c r="L21" s="239"/>
      <c r="M21" s="239"/>
      <c r="N21" s="105"/>
      <c r="O21" s="105"/>
    </row>
    <row r="22" spans="1:15" ht="37.5" customHeight="1" x14ac:dyDescent="0.2">
      <c r="A22" s="113" t="s">
        <v>198</v>
      </c>
      <c r="B22" s="234" t="s">
        <v>199</v>
      </c>
      <c r="C22" s="234"/>
      <c r="D22" s="234"/>
      <c r="E22" s="234"/>
      <c r="F22" s="234"/>
      <c r="G22" s="234"/>
      <c r="H22" s="234"/>
      <c r="I22" s="234"/>
      <c r="J22" s="234"/>
      <c r="K22" s="234"/>
      <c r="L22" s="234"/>
      <c r="M22" s="234"/>
      <c r="N22" s="105"/>
      <c r="O22" s="105"/>
    </row>
    <row r="23" spans="1:15" ht="45.75" customHeight="1" x14ac:dyDescent="0.2">
      <c r="A23" s="226" t="s">
        <v>200</v>
      </c>
      <c r="B23" s="236" t="s">
        <v>201</v>
      </c>
      <c r="C23" s="236"/>
      <c r="D23" s="236"/>
      <c r="E23" s="236"/>
      <c r="F23" s="236"/>
      <c r="G23" s="236"/>
      <c r="H23" s="236"/>
      <c r="I23" s="236"/>
      <c r="J23" s="236"/>
      <c r="K23" s="236"/>
      <c r="L23" s="236"/>
      <c r="M23" s="236"/>
      <c r="N23" s="105"/>
      <c r="O23" s="105"/>
    </row>
    <row r="24" spans="1:15" ht="41.25" customHeight="1" x14ac:dyDescent="0.2">
      <c r="A24" s="226"/>
      <c r="B24" s="230" t="s">
        <v>202</v>
      </c>
      <c r="C24" s="230"/>
      <c r="D24" s="230"/>
      <c r="E24" s="230"/>
      <c r="F24" s="230"/>
      <c r="G24" s="230"/>
      <c r="H24" s="230"/>
      <c r="I24" s="230"/>
      <c r="J24" s="230"/>
      <c r="K24" s="230"/>
      <c r="L24" s="230"/>
      <c r="M24" s="230"/>
      <c r="N24" s="105"/>
      <c r="O24" s="105"/>
    </row>
    <row r="25" spans="1:15" ht="31.5" customHeight="1" x14ac:dyDescent="0.2">
      <c r="A25" s="226"/>
      <c r="B25" s="225" t="s">
        <v>203</v>
      </c>
      <c r="C25" s="225"/>
      <c r="D25" s="225"/>
      <c r="E25" s="225"/>
      <c r="F25" s="225"/>
      <c r="G25" s="225"/>
      <c r="H25" s="225"/>
      <c r="I25" s="225"/>
      <c r="J25" s="225"/>
      <c r="K25" s="225"/>
      <c r="L25" s="225"/>
      <c r="M25" s="225"/>
      <c r="N25" s="105"/>
      <c r="O25" s="105"/>
    </row>
    <row r="26" spans="1:15" ht="24.75" customHeight="1" x14ac:dyDescent="0.2">
      <c r="A26" s="226" t="s">
        <v>204</v>
      </c>
      <c r="B26" s="236" t="s">
        <v>205</v>
      </c>
      <c r="C26" s="236"/>
      <c r="D26" s="236"/>
      <c r="E26" s="236"/>
      <c r="F26" s="236"/>
      <c r="G26" s="236"/>
      <c r="H26" s="236"/>
      <c r="I26" s="236"/>
      <c r="J26" s="236"/>
      <c r="K26" s="236"/>
      <c r="L26" s="236"/>
      <c r="M26" s="236"/>
      <c r="N26" s="105"/>
      <c r="O26" s="105"/>
    </row>
    <row r="27" spans="1:15" ht="29.25" customHeight="1" x14ac:dyDescent="0.2">
      <c r="A27" s="226"/>
      <c r="B27" s="230" t="s">
        <v>206</v>
      </c>
      <c r="C27" s="230"/>
      <c r="D27" s="230"/>
      <c r="E27" s="230"/>
      <c r="F27" s="230"/>
      <c r="G27" s="230"/>
      <c r="H27" s="230"/>
      <c r="I27" s="230"/>
      <c r="J27" s="230"/>
      <c r="K27" s="230"/>
      <c r="L27" s="230"/>
      <c r="M27" s="230"/>
      <c r="N27" s="105"/>
      <c r="O27" s="105"/>
    </row>
    <row r="28" spans="1:15" ht="26.25" customHeight="1" x14ac:dyDescent="0.2">
      <c r="A28" s="226"/>
      <c r="B28" s="225" t="s">
        <v>207</v>
      </c>
      <c r="C28" s="225"/>
      <c r="D28" s="225"/>
      <c r="E28" s="225"/>
      <c r="F28" s="225"/>
      <c r="G28" s="225"/>
      <c r="H28" s="225"/>
      <c r="I28" s="225"/>
      <c r="J28" s="225"/>
      <c r="K28" s="225"/>
      <c r="L28" s="225"/>
      <c r="M28" s="225"/>
      <c r="N28" s="105"/>
      <c r="O28" s="105"/>
    </row>
    <row r="29" spans="1:15" ht="30" customHeight="1" x14ac:dyDescent="0.2">
      <c r="A29" s="226" t="s">
        <v>208</v>
      </c>
      <c r="B29" s="238" t="s">
        <v>209</v>
      </c>
      <c r="C29" s="238"/>
      <c r="D29" s="238"/>
      <c r="E29" s="238"/>
      <c r="F29" s="238"/>
      <c r="G29" s="238"/>
      <c r="H29" s="238"/>
      <c r="I29" s="238"/>
      <c r="J29" s="238"/>
      <c r="K29" s="238"/>
      <c r="L29" s="238"/>
      <c r="M29" s="238"/>
      <c r="N29" s="105"/>
      <c r="O29" s="105"/>
    </row>
    <row r="30" spans="1:15" ht="20.25" customHeight="1" x14ac:dyDescent="0.2">
      <c r="A30" s="226"/>
      <c r="B30" s="228" t="s">
        <v>210</v>
      </c>
      <c r="C30" s="228"/>
      <c r="D30" s="228"/>
      <c r="E30" s="228"/>
      <c r="F30" s="228"/>
      <c r="G30" s="228"/>
      <c r="H30" s="228"/>
      <c r="I30" s="228"/>
      <c r="J30" s="228"/>
      <c r="K30" s="228"/>
      <c r="L30" s="228"/>
      <c r="M30" s="228"/>
      <c r="N30" s="105"/>
      <c r="O30" s="105"/>
    </row>
    <row r="31" spans="1:15" ht="25.5" customHeight="1" x14ac:dyDescent="0.2">
      <c r="A31" s="226"/>
      <c r="B31" s="225" t="s">
        <v>211</v>
      </c>
      <c r="C31" s="225"/>
      <c r="D31" s="225"/>
      <c r="E31" s="225"/>
      <c r="F31" s="225"/>
      <c r="G31" s="225"/>
      <c r="H31" s="225"/>
      <c r="I31" s="225"/>
      <c r="J31" s="225"/>
      <c r="K31" s="225"/>
      <c r="L31" s="225"/>
      <c r="M31" s="225"/>
      <c r="N31" s="105"/>
      <c r="O31" s="105"/>
    </row>
    <row r="32" spans="1:15" ht="19.5" customHeight="1" x14ac:dyDescent="0.2">
      <c r="A32" s="114" t="s">
        <v>212</v>
      </c>
      <c r="B32" s="234" t="s">
        <v>213</v>
      </c>
      <c r="C32" s="234"/>
      <c r="D32" s="234"/>
      <c r="E32" s="234"/>
      <c r="F32" s="234"/>
      <c r="G32" s="234"/>
      <c r="H32" s="234"/>
      <c r="I32" s="234"/>
      <c r="J32" s="234"/>
      <c r="K32" s="234"/>
      <c r="L32" s="234"/>
      <c r="M32" s="234"/>
      <c r="N32" s="105"/>
      <c r="O32" s="105"/>
    </row>
    <row r="33" spans="1:15" ht="21.75" customHeight="1" x14ac:dyDescent="0.2">
      <c r="A33" s="112" t="s">
        <v>214</v>
      </c>
      <c r="B33" s="234" t="s">
        <v>215</v>
      </c>
      <c r="C33" s="234"/>
      <c r="D33" s="234"/>
      <c r="E33" s="234"/>
      <c r="F33" s="234"/>
      <c r="G33" s="234"/>
      <c r="H33" s="234"/>
      <c r="I33" s="234"/>
      <c r="J33" s="234"/>
      <c r="K33" s="234"/>
      <c r="L33" s="234"/>
      <c r="M33" s="234"/>
      <c r="N33" s="105"/>
      <c r="O33" s="105"/>
    </row>
    <row r="34" spans="1:15" ht="46.5" customHeight="1" x14ac:dyDescent="0.2">
      <c r="A34" s="235" t="s">
        <v>216</v>
      </c>
      <c r="B34" s="236" t="s">
        <v>217</v>
      </c>
      <c r="C34" s="236"/>
      <c r="D34" s="236"/>
      <c r="E34" s="236"/>
      <c r="F34" s="236"/>
      <c r="G34" s="236"/>
      <c r="H34" s="236"/>
      <c r="I34" s="236"/>
      <c r="J34" s="236"/>
      <c r="K34" s="236"/>
      <c r="L34" s="236"/>
      <c r="M34" s="236"/>
      <c r="N34" s="105"/>
      <c r="O34" s="105"/>
    </row>
    <row r="35" spans="1:15" ht="15.75" customHeight="1" x14ac:dyDescent="0.2">
      <c r="A35" s="235"/>
      <c r="B35" s="225" t="s">
        <v>218</v>
      </c>
      <c r="C35" s="225"/>
      <c r="D35" s="225"/>
      <c r="E35" s="225"/>
      <c r="F35" s="225"/>
      <c r="G35" s="225"/>
      <c r="H35" s="225"/>
      <c r="I35" s="225"/>
      <c r="J35" s="225"/>
      <c r="K35" s="225"/>
      <c r="L35" s="225"/>
      <c r="M35" s="225"/>
      <c r="N35" s="105"/>
      <c r="O35" s="105"/>
    </row>
    <row r="36" spans="1:15" ht="12.75" customHeight="1" x14ac:dyDescent="0.2">
      <c r="A36" s="237" t="s">
        <v>219</v>
      </c>
      <c r="B36" s="237"/>
      <c r="C36" s="237"/>
      <c r="D36" s="237"/>
      <c r="E36" s="237"/>
      <c r="F36" s="237"/>
      <c r="G36" s="237"/>
      <c r="H36" s="237"/>
      <c r="I36" s="237"/>
      <c r="J36" s="237"/>
      <c r="K36" s="237"/>
      <c r="L36" s="237"/>
      <c r="M36" s="237"/>
      <c r="N36" s="105"/>
      <c r="O36" s="105"/>
    </row>
    <row r="37" spans="1:15" ht="12.75" customHeight="1" x14ac:dyDescent="0.2">
      <c r="A37" s="231" t="s">
        <v>172</v>
      </c>
      <c r="B37" s="232" t="s">
        <v>220</v>
      </c>
      <c r="C37" s="232"/>
      <c r="D37" s="232"/>
      <c r="E37" s="232"/>
      <c r="F37" s="232"/>
      <c r="G37" s="232"/>
      <c r="H37" s="232"/>
      <c r="I37" s="232"/>
      <c r="J37" s="232"/>
      <c r="K37" s="232"/>
      <c r="L37" s="232"/>
      <c r="M37" s="232"/>
      <c r="N37" s="105"/>
      <c r="O37" s="105"/>
    </row>
    <row r="38" spans="1:15" ht="15" customHeight="1" x14ac:dyDescent="0.2">
      <c r="A38" s="231"/>
      <c r="B38" s="228" t="s">
        <v>221</v>
      </c>
      <c r="C38" s="228"/>
      <c r="D38" s="228"/>
      <c r="E38" s="228"/>
      <c r="F38" s="228"/>
      <c r="G38" s="228"/>
      <c r="H38" s="228"/>
      <c r="I38" s="228"/>
      <c r="J38" s="228"/>
      <c r="K38" s="228"/>
      <c r="L38" s="228"/>
      <c r="M38" s="228"/>
      <c r="N38" s="105"/>
      <c r="O38" s="105"/>
    </row>
    <row r="39" spans="1:15" ht="15" customHeight="1" x14ac:dyDescent="0.2">
      <c r="A39" s="231"/>
      <c r="B39" s="228" t="s">
        <v>222</v>
      </c>
      <c r="C39" s="228"/>
      <c r="D39" s="228"/>
      <c r="E39" s="228"/>
      <c r="F39" s="228"/>
      <c r="G39" s="228"/>
      <c r="H39" s="228"/>
      <c r="I39" s="228"/>
      <c r="J39" s="228"/>
      <c r="K39" s="228"/>
      <c r="L39" s="228"/>
      <c r="M39" s="228"/>
      <c r="N39" s="105"/>
      <c r="O39" s="105"/>
    </row>
    <row r="40" spans="1:15" ht="15" customHeight="1" x14ac:dyDescent="0.2">
      <c r="A40" s="231"/>
      <c r="B40" s="233" t="s">
        <v>223</v>
      </c>
      <c r="C40" s="233"/>
      <c r="D40" s="233"/>
      <c r="E40" s="233"/>
      <c r="F40" s="233"/>
      <c r="G40" s="233"/>
      <c r="H40" s="233"/>
      <c r="I40" s="233"/>
      <c r="J40" s="233"/>
      <c r="K40" s="233"/>
      <c r="L40" s="233"/>
      <c r="M40" s="233"/>
      <c r="N40" s="105"/>
      <c r="O40" s="105"/>
    </row>
    <row r="41" spans="1:15" ht="15" customHeight="1" x14ac:dyDescent="0.2">
      <c r="A41" s="226" t="s">
        <v>173</v>
      </c>
      <c r="B41" s="227" t="s">
        <v>224</v>
      </c>
      <c r="C41" s="227"/>
      <c r="D41" s="227"/>
      <c r="E41" s="227"/>
      <c r="F41" s="227"/>
      <c r="G41" s="227"/>
      <c r="H41" s="227"/>
      <c r="I41" s="227"/>
      <c r="J41" s="227"/>
      <c r="K41" s="227"/>
      <c r="L41" s="227"/>
      <c r="M41" s="227"/>
      <c r="N41" s="105"/>
      <c r="O41" s="105"/>
    </row>
    <row r="42" spans="1:15" ht="15" customHeight="1" x14ac:dyDescent="0.2">
      <c r="A42" s="226"/>
      <c r="B42" s="228" t="s">
        <v>225</v>
      </c>
      <c r="C42" s="228"/>
      <c r="D42" s="228"/>
      <c r="E42" s="228"/>
      <c r="F42" s="228"/>
      <c r="G42" s="228"/>
      <c r="H42" s="228"/>
      <c r="I42" s="228"/>
      <c r="J42" s="228"/>
      <c r="K42" s="228"/>
      <c r="L42" s="228"/>
      <c r="M42" s="228"/>
      <c r="N42" s="105"/>
      <c r="O42" s="105"/>
    </row>
    <row r="43" spans="1:15" ht="15" customHeight="1" x14ac:dyDescent="0.2">
      <c r="A43" s="226"/>
      <c r="B43" s="228" t="s">
        <v>226</v>
      </c>
      <c r="C43" s="228"/>
      <c r="D43" s="228"/>
      <c r="E43" s="228"/>
      <c r="F43" s="228"/>
      <c r="G43" s="228"/>
      <c r="H43" s="228"/>
      <c r="I43" s="228"/>
      <c r="J43" s="228"/>
      <c r="K43" s="228"/>
      <c r="L43" s="228"/>
      <c r="M43" s="228"/>
      <c r="N43" s="105"/>
      <c r="O43" s="105"/>
    </row>
    <row r="44" spans="1:15" ht="15" customHeight="1" x14ac:dyDescent="0.2">
      <c r="A44" s="226"/>
      <c r="B44" s="225" t="s">
        <v>227</v>
      </c>
      <c r="C44" s="225"/>
      <c r="D44" s="225"/>
      <c r="E44" s="225"/>
      <c r="F44" s="225"/>
      <c r="G44" s="225"/>
      <c r="H44" s="225"/>
      <c r="I44" s="225"/>
      <c r="J44" s="225"/>
      <c r="K44" s="225"/>
      <c r="L44" s="225"/>
      <c r="M44" s="225"/>
      <c r="N44" s="105"/>
      <c r="O44" s="105"/>
    </row>
    <row r="45" spans="1:15" ht="15" customHeight="1" x14ac:dyDescent="0.2">
      <c r="A45" s="226" t="s">
        <v>228</v>
      </c>
      <c r="B45" s="227" t="s">
        <v>177</v>
      </c>
      <c r="C45" s="227"/>
      <c r="D45" s="227"/>
      <c r="E45" s="227"/>
      <c r="F45" s="227"/>
      <c r="G45" s="227"/>
      <c r="H45" s="227"/>
      <c r="I45" s="227"/>
      <c r="J45" s="227"/>
      <c r="K45" s="227"/>
      <c r="L45" s="227"/>
      <c r="M45" s="227"/>
      <c r="N45" s="105"/>
      <c r="O45" s="105"/>
    </row>
    <row r="46" spans="1:15" ht="15" customHeight="1" x14ac:dyDescent="0.2">
      <c r="A46" s="226"/>
      <c r="B46" s="228" t="s">
        <v>229</v>
      </c>
      <c r="C46" s="228"/>
      <c r="D46" s="228"/>
      <c r="E46" s="228"/>
      <c r="F46" s="228"/>
      <c r="G46" s="228"/>
      <c r="H46" s="228"/>
      <c r="I46" s="228"/>
      <c r="J46" s="228"/>
      <c r="K46" s="228"/>
      <c r="L46" s="228"/>
      <c r="M46" s="228"/>
      <c r="N46" s="105"/>
      <c r="O46" s="105"/>
    </row>
    <row r="47" spans="1:15" ht="12.75" customHeight="1" x14ac:dyDescent="0.2">
      <c r="A47" s="226"/>
      <c r="B47" s="229" t="s">
        <v>227</v>
      </c>
      <c r="C47" s="229"/>
      <c r="D47" s="229"/>
      <c r="E47" s="229"/>
      <c r="F47" s="229"/>
      <c r="G47" s="229"/>
      <c r="H47" s="229"/>
      <c r="I47" s="229"/>
      <c r="J47" s="229"/>
      <c r="K47" s="229"/>
      <c r="L47" s="229"/>
      <c r="M47" s="229"/>
      <c r="N47" s="105"/>
      <c r="O47" s="105"/>
    </row>
    <row r="48" spans="1:15" ht="35.25" customHeight="1" x14ac:dyDescent="0.2">
      <c r="A48" s="226"/>
      <c r="B48" s="230" t="s">
        <v>230</v>
      </c>
      <c r="C48" s="230"/>
      <c r="D48" s="230"/>
      <c r="E48" s="230"/>
      <c r="F48" s="230"/>
      <c r="G48" s="230"/>
      <c r="H48" s="230"/>
      <c r="I48" s="230"/>
      <c r="J48" s="230"/>
      <c r="K48" s="230"/>
      <c r="L48" s="230"/>
      <c r="M48" s="230"/>
      <c r="N48" s="105"/>
      <c r="O48" s="105"/>
    </row>
    <row r="49" spans="1:15" ht="27" customHeight="1" x14ac:dyDescent="0.2">
      <c r="A49" s="226"/>
      <c r="B49" s="225" t="s">
        <v>231</v>
      </c>
      <c r="C49" s="225"/>
      <c r="D49" s="225"/>
      <c r="E49" s="225"/>
      <c r="F49" s="225"/>
      <c r="G49" s="225"/>
      <c r="H49" s="225"/>
      <c r="I49" s="225"/>
      <c r="J49" s="225"/>
      <c r="K49" s="225"/>
      <c r="L49" s="225"/>
      <c r="M49" s="225"/>
      <c r="N49" s="105"/>
      <c r="O49" s="105"/>
    </row>
    <row r="50" spans="1:15" ht="25.5" customHeight="1" x14ac:dyDescent="0.2">
      <c r="A50" s="223"/>
      <c r="B50" s="224" t="s">
        <v>232</v>
      </c>
      <c r="C50" s="224"/>
      <c r="D50" s="224"/>
      <c r="E50" s="224"/>
      <c r="F50" s="224"/>
      <c r="G50" s="224"/>
      <c r="H50" s="224"/>
      <c r="I50" s="224"/>
      <c r="J50" s="224"/>
      <c r="K50" s="224"/>
      <c r="L50" s="224"/>
      <c r="M50" s="224"/>
      <c r="N50" s="105"/>
      <c r="O50" s="105"/>
    </row>
    <row r="51" spans="1:15" ht="27.75" customHeight="1" x14ac:dyDescent="0.2">
      <c r="A51" s="223"/>
      <c r="B51" s="225" t="s">
        <v>233</v>
      </c>
      <c r="C51" s="225"/>
      <c r="D51" s="225"/>
      <c r="E51" s="225"/>
      <c r="F51" s="225"/>
      <c r="G51" s="225"/>
      <c r="H51" s="225"/>
      <c r="I51" s="225"/>
      <c r="J51" s="225"/>
      <c r="K51" s="225"/>
      <c r="L51" s="225"/>
      <c r="M51" s="225"/>
      <c r="N51" s="105"/>
      <c r="O51" s="105"/>
    </row>
  </sheetData>
  <sheetProtection selectLockedCells="1" selectUnlockedCells="1"/>
  <mergeCells count="57">
    <mergeCell ref="A4:M4"/>
    <mergeCell ref="B5:M5"/>
    <mergeCell ref="B6:M6"/>
    <mergeCell ref="B7:M7"/>
    <mergeCell ref="B8:M8"/>
    <mergeCell ref="A9:M9"/>
    <mergeCell ref="B10:M10"/>
    <mergeCell ref="B11:M11"/>
    <mergeCell ref="B12:M12"/>
    <mergeCell ref="B13:M13"/>
    <mergeCell ref="A14:M14"/>
    <mergeCell ref="B15:M15"/>
    <mergeCell ref="B16:M16"/>
    <mergeCell ref="B17:M17"/>
    <mergeCell ref="A18:M18"/>
    <mergeCell ref="A19:A20"/>
    <mergeCell ref="B19:M19"/>
    <mergeCell ref="B20:M20"/>
    <mergeCell ref="B21:M21"/>
    <mergeCell ref="B22:M22"/>
    <mergeCell ref="A23:A25"/>
    <mergeCell ref="B23:M23"/>
    <mergeCell ref="B24:M24"/>
    <mergeCell ref="B25:M25"/>
    <mergeCell ref="A26:A28"/>
    <mergeCell ref="B26:M26"/>
    <mergeCell ref="B27:M27"/>
    <mergeCell ref="B28:M28"/>
    <mergeCell ref="A29:A31"/>
    <mergeCell ref="B29:M29"/>
    <mergeCell ref="B30:M30"/>
    <mergeCell ref="B31:M31"/>
    <mergeCell ref="B32:M32"/>
    <mergeCell ref="B33:M33"/>
    <mergeCell ref="A34:A35"/>
    <mergeCell ref="B34:M34"/>
    <mergeCell ref="B35:M35"/>
    <mergeCell ref="A36:M36"/>
    <mergeCell ref="A37:A40"/>
    <mergeCell ref="B37:M37"/>
    <mergeCell ref="B38:M38"/>
    <mergeCell ref="B39:M39"/>
    <mergeCell ref="B40:M40"/>
    <mergeCell ref="A41:A44"/>
    <mergeCell ref="B41:M41"/>
    <mergeCell ref="B42:M42"/>
    <mergeCell ref="B43:M43"/>
    <mergeCell ref="B44:M44"/>
    <mergeCell ref="A50:A51"/>
    <mergeCell ref="B50:M50"/>
    <mergeCell ref="B51:M51"/>
    <mergeCell ref="A45:A49"/>
    <mergeCell ref="B45:M45"/>
    <mergeCell ref="B46:M46"/>
    <mergeCell ref="B47:M47"/>
    <mergeCell ref="B48:M48"/>
    <mergeCell ref="B49:M49"/>
  </mergeCells>
  <pageMargins left="0.7" right="0.7" top="0.75" bottom="0.75" header="0.51180555555555551" footer="0.51180555555555551"/>
  <pageSetup scale="82"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5:D22"/>
  <sheetViews>
    <sheetView view="pageBreakPreview" zoomScale="128" zoomScaleSheetLayoutView="128" workbookViewId="0"/>
  </sheetViews>
  <sheetFormatPr defaultRowHeight="12.75" x14ac:dyDescent="0.2"/>
  <cols>
    <col min="2" max="2" width="12.7109375" customWidth="1"/>
    <col min="3" max="3" width="15.85546875" customWidth="1"/>
    <col min="4" max="4" width="17.85546875" customWidth="1"/>
  </cols>
  <sheetData>
    <row r="5" spans="1:4" x14ac:dyDescent="0.2">
      <c r="A5" s="115" t="s">
        <v>163</v>
      </c>
      <c r="B5" s="116" t="s">
        <v>234</v>
      </c>
      <c r="C5" s="117"/>
      <c r="D5" s="117"/>
    </row>
    <row r="7" spans="1:4" x14ac:dyDescent="0.2">
      <c r="A7" s="118" t="s">
        <v>235</v>
      </c>
      <c r="B7" s="119" t="s">
        <v>236</v>
      </c>
      <c r="C7" s="119" t="s">
        <v>237</v>
      </c>
      <c r="D7" s="120" t="s">
        <v>238</v>
      </c>
    </row>
    <row r="8" spans="1:4" x14ac:dyDescent="0.2">
      <c r="A8" s="121"/>
      <c r="B8" s="122"/>
      <c r="C8" s="123"/>
      <c r="D8" s="124"/>
    </row>
    <row r="9" spans="1:4" x14ac:dyDescent="0.2">
      <c r="A9" s="125">
        <v>2013</v>
      </c>
      <c r="B9" s="126"/>
      <c r="C9" s="127"/>
      <c r="D9" s="128" t="e">
        <f>+C9/B9*100</f>
        <v>#DIV/0!</v>
      </c>
    </row>
    <row r="10" spans="1:4" x14ac:dyDescent="0.2">
      <c r="A10" s="129"/>
      <c r="B10" s="130"/>
      <c r="C10" s="131"/>
      <c r="D10" s="132"/>
    </row>
    <row r="11" spans="1:4" x14ac:dyDescent="0.2">
      <c r="A11" s="125">
        <v>2014</v>
      </c>
      <c r="B11" s="126"/>
      <c r="C11" s="127"/>
      <c r="D11" s="128" t="e">
        <f>+C11/B11*100</f>
        <v>#DIV/0!</v>
      </c>
    </row>
    <row r="12" spans="1:4" x14ac:dyDescent="0.2">
      <c r="A12" s="129"/>
      <c r="B12" s="130"/>
      <c r="C12" s="131"/>
      <c r="D12" s="132"/>
    </row>
    <row r="13" spans="1:4" x14ac:dyDescent="0.2">
      <c r="A13" s="125">
        <v>2015</v>
      </c>
      <c r="B13" s="126"/>
      <c r="C13" s="127"/>
      <c r="D13" s="128" t="e">
        <f>+C13/B13*100</f>
        <v>#DIV/0!</v>
      </c>
    </row>
    <row r="14" spans="1:4" x14ac:dyDescent="0.2">
      <c r="A14" s="133"/>
      <c r="B14" s="134"/>
      <c r="C14" s="135"/>
      <c r="D14" s="132"/>
    </row>
    <row r="15" spans="1:4" x14ac:dyDescent="0.2">
      <c r="A15" s="136" t="s">
        <v>239</v>
      </c>
      <c r="B15" s="137"/>
      <c r="C15" s="138"/>
      <c r="D15" s="139" t="e">
        <f>(D9+D11+D13)/3</f>
        <v>#DIV/0!</v>
      </c>
    </row>
    <row r="16" spans="1:4" x14ac:dyDescent="0.2">
      <c r="A16" s="133"/>
      <c r="B16" s="122"/>
      <c r="C16" s="123"/>
      <c r="D16" s="132"/>
    </row>
    <row r="17" spans="1:4" x14ac:dyDescent="0.2">
      <c r="A17" s="140">
        <v>2016</v>
      </c>
      <c r="B17" s="141"/>
      <c r="C17" s="142"/>
      <c r="D17" s="128" t="e">
        <f>+C17/B17*100</f>
        <v>#DIV/0!</v>
      </c>
    </row>
    <row r="18" spans="1:4" x14ac:dyDescent="0.2">
      <c r="A18" s="143"/>
      <c r="B18" s="144"/>
      <c r="C18" s="145"/>
      <c r="D18" s="146"/>
    </row>
    <row r="19" spans="1:4" x14ac:dyDescent="0.2">
      <c r="C19" s="147"/>
      <c r="D19" s="148"/>
    </row>
    <row r="20" spans="1:4" x14ac:dyDescent="0.2">
      <c r="A20" s="149" t="s">
        <v>240</v>
      </c>
      <c r="C20" s="147"/>
      <c r="D20" s="150" t="e">
        <f>B17*D15/100</f>
        <v>#DIV/0!</v>
      </c>
    </row>
    <row r="21" spans="1:4" x14ac:dyDescent="0.2">
      <c r="A21" s="149"/>
      <c r="C21" s="147"/>
      <c r="D21" s="148"/>
    </row>
    <row r="22" spans="1:4" x14ac:dyDescent="0.2">
      <c r="A22" s="149" t="s">
        <v>241</v>
      </c>
      <c r="C22" s="147"/>
      <c r="D22" s="151">
        <v>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4</vt:i4>
      </vt:variant>
    </vt:vector>
  </HeadingPairs>
  <TitlesOfParts>
    <vt:vector size="10" baseType="lpstr">
      <vt:lpstr>titul</vt:lpstr>
      <vt:lpstr>P&amp;Z</vt:lpstr>
      <vt:lpstr>Aktivs</vt:lpstr>
      <vt:lpstr>Pasivs</vt:lpstr>
      <vt:lpstr>anal skaidr</vt:lpstr>
      <vt:lpstr>precu zudumi</vt:lpstr>
      <vt:lpstr>titul!__xlnm.Print_Area</vt:lpstr>
      <vt:lpstr>Aktivs!Drukas_apgabals</vt:lpstr>
      <vt:lpstr>Pasivs!Drukas_apgabals</vt:lpstr>
      <vt:lpstr>titul!Drukas_apgabals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Andris Pļaskota</cp:lastModifiedBy>
  <cp:lastPrinted>2022-10-18T08:46:41Z</cp:lastPrinted>
  <dcterms:created xsi:type="dcterms:W3CDTF">2020-03-11T17:53:38Z</dcterms:created>
  <dcterms:modified xsi:type="dcterms:W3CDTF">2022-10-19T08:31:19Z</dcterms:modified>
</cp:coreProperties>
</file>