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23B3C8AE-7F79-4B47-822B-95D6E00A2987}" xr6:coauthVersionLast="47" xr6:coauthVersionMax="47" xr10:uidLastSave="{00000000-0000-0000-0000-000000000000}"/>
  <bookViews>
    <workbookView xWindow="-120" yWindow="-120" windowWidth="29040" windowHeight="15720" tabRatio="548" activeTab="3"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G32" i="3" s="1"/>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<sst xmlns="http://schemas.openxmlformats.org/spreadsheetml/2006/main" count="275" uniqueCount="251">
  <si>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</si>
  <si>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</si>
  <si>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</si>
  <si>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</si>
  <si>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</si>
  <si>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</si>
  <si>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</si>
  <si>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</si>
  <si>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</si>
  <si>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</si>
  <si>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</si>
  <si>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</si>
  <si>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</si>
  <si>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</si>
  <si>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</si>
  <si>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</si>
  <si>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</si>
  <si>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</si>
  <si>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</si>
  <si>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</si>
  <si>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</si>
  <si>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</si>
  <si>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</si>
  <si>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</si>
  <si>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</si>
  <si>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</si>
  <si>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</si>
  <si>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</si>
  <si>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</si>
  <si>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</si>
  <si>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</si>
  <si>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</si>
  <si>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</si>
  <si>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</si>
  <si>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</si>
  <si>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</si>
  <si>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</si>
  <si>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</si>
  <si>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</si>
  <si>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</si>
  <si>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</si>
  <si>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</si>
  <si>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</si>
  <si>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</si>
  <si>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</si>
  <si>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</si>
  <si>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</si>
  <si>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</si>
  <si>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</si>
  <si>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</si>
  <si>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</si>
  <si>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</si>
  <si>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</si>
  <si>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</si>
  <si>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</si>
  <si>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</si>
  <si>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</si>
  <si>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</si>
  <si>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</si>
  <si>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</si>
  <si>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</si>
  <si>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</si>
  <si>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</si>
  <si>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</si>
  <si>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</si>
  <si>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</si>
  <si>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</si>
  <si>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</si>
  <si>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</si>
  <si>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</si>
  <si>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</si>
  <si>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</si>
  <si>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</si>
  <si>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</si>
  <si>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</si>
  <si>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</si>
  <si>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</si>
  <si>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</si>
  <si>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</si>
  <si>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</si>
  <si>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</si>
  <si>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</si>
  <si>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</si>
  <si>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</si>
  <si>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</si>
  <si>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</si>
  <si>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</si>
  <si>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</si>
  <si>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</si>
  <si>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</si>
  <si>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</si>
  <si>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</si>
  <si>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</si>
  <si>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</si>
  <si>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</si>
  <si>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</si>
  <si>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</si>
  <si>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</si>
  <si>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</si>
  <si>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</si>
  <si>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</si>
  <si>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</si>
  <si>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</si>
  <si>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</si>
  <si>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</si>
  <si>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</si>
  <si>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</si>
  <si>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</si>
  <si>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</si>
  <si>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</si>
  <si>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</si>
  <si>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</si>
  <si>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</si>
  <si>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</si>
  <si>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</si>
  <si>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</si>
  <si>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</si>
  <si>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</si>
  <si>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</si>
  <si>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</si>
  <si>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</si>
  <si>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</si>
  <si>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</si>
  <si>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</si>
  <si>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</si>
  <si>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</si>
  <si>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</si>
  <si>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</si>
  <si>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</si>
  <si>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</si>
  <si>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</si>
  <si>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</si>
  <si>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</si>
  <si>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</si>
  <si>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</si>
  <si>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</si>
  <si>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</si>
  <si>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</si>
  <si>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</si>
  <si>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</si>
  <si>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</si>
  <si>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</si>
  <si>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</si>
  <si>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</si>
  <si>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</si>
  <si>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</si>
  <si>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</si>
  <si>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</si>
  <si>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</si>
  <si>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</si>
  <si>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</si>
  <si>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</si>
  <si>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</si>
  <si>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</si>
  <si>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</si>
  <si>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</si>
  <si>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</si>
  <si>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</si>
  <si>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</si>
  <si>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</si>
  <si>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</si>
  <si>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</si>
  <si>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</si>
  <si>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</si>
  <si>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</si>
  <si>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</si>
  <si>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</si>
  <si>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</si>
  <si>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</si>
  <si>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</si>
  <si>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</si>
  <si>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</si>
  <si>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</si>
  <si>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</si>
  <si>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</si>
  <si>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</si>
  <si>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</si>
  <si>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</si>
  <si>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</si>
  <si>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</si>
  <si>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</si>
  <si>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</si>
  <si>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</si>
  <si>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</si>
  <si>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</si>
  <si>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</si>
  <si>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</si>
  <si>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</si>
  <si>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</si>
  <si>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</si>
  <si>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</si>
  <si>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</si>
  <si>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</si>
  <si>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</si>
  <si>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</si>
  <si>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</si>
  <si>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</si>
  <si>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</si>
  <si>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</si>
  <si>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</si>
  <si>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</si>
  <si>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</si>
  <si>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</si>
  <si>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</si>
  <si>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</si>
  <si>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</si>
  <si>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</si>
  <si>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</si>
  <si>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</si>
  <si>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</si>
  <si>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</si>
  <si>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</si>
  <si>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</si>
  <si>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</si>
  <si>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</si>
  <si>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</si>
  <si>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</si>
  <si>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</si>
  <si>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</si>
  <si>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</si>
  <si>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</si>
  <si>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</si>
  <si>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</si>
  <si>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</si>
  <si>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</si>
  <si>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</si>
  <si>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</si>
  <si>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</si>
  <si>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</si>
  <si>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</si>
  <si>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</si>
  <si>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</si>
  <si>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</si>
  <si>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</si>
  <si>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</si>
  <si>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</si>
  <si>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</si>
  <si>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</si>
  <si>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</si>
  <si>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</si>
  <si>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</si>
  <si>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</si>
  <si>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</si>
  <si>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</si>
  <si>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</si>
  <si>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</si>
  <si>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</si>
  <si>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</si>
  <si>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2022.01.01 līdz 2022.09.30.</t>
  </si>
  <si>
    <t>30.09.2022 (pēc apgrozījuma izmaksu metodes)</t>
  </si>
  <si>
    <t>2022.gada 18.oktobrī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</si>
</sst>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topLeftCell="A13" zoomScale="128" zoomScaleNormal="74" zoomScaleSheetLayoutView="128" workbookViewId="0">
      <selection activeCell="D37" sqref="D37"/>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zoomScaleNormal="74" zoomScaleSheetLayoutView="100" workbookViewId="0">
      <selection activeCell="H2" sqref="H2"/>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249</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489565</v>
      </c>
      <c r="H7" s="13">
        <f>H9</f>
        <v>688429</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489565</v>
      </c>
      <c r="H9" s="15">
        <v>688429</v>
      </c>
    </row>
    <row r="10" spans="1:8" ht="44.1" customHeight="1" x14ac:dyDescent="0.2">
      <c r="A10" s="184" t="s">
        <v>10</v>
      </c>
      <c r="B10" s="184"/>
      <c r="C10" s="184"/>
      <c r="D10" s="184"/>
      <c r="E10" s="184"/>
      <c r="F10" s="12">
        <v>2</v>
      </c>
      <c r="G10" s="16">
        <v>-468877</v>
      </c>
      <c r="H10" s="17">
        <v>-659546</v>
      </c>
    </row>
    <row r="11" spans="1:8" ht="14.25" customHeight="1" x14ac:dyDescent="0.2">
      <c r="A11" s="190" t="s">
        <v>11</v>
      </c>
      <c r="B11" s="190"/>
      <c r="C11" s="190"/>
      <c r="D11" s="190"/>
      <c r="E11" s="190"/>
      <c r="F11" s="12"/>
      <c r="G11" s="18">
        <f>G7+G10</f>
        <v>20688</v>
      </c>
      <c r="H11" s="18">
        <f>H7+H10</f>
        <v>28883</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-21855</v>
      </c>
      <c r="H13" s="17">
        <v>-30290</v>
      </c>
    </row>
    <row r="14" spans="1:8" ht="29.25" customHeight="1" x14ac:dyDescent="0.2">
      <c r="A14" s="184" t="s">
        <v>14</v>
      </c>
      <c r="B14" s="184"/>
      <c r="C14" s="184"/>
      <c r="D14" s="184"/>
      <c r="E14" s="184"/>
      <c r="F14" s="12" t="s">
        <v>15</v>
      </c>
      <c r="G14" s="15">
        <v>40573</v>
      </c>
      <c r="H14" s="15">
        <v>55965</v>
      </c>
    </row>
    <row r="15" spans="1:8" ht="28.5" customHeight="1" x14ac:dyDescent="0.2">
      <c r="A15" s="184" t="s">
        <v>16</v>
      </c>
      <c r="B15" s="184"/>
      <c r="C15" s="184"/>
      <c r="D15" s="184"/>
      <c r="E15" s="184"/>
      <c r="F15" s="12" t="s">
        <v>49</v>
      </c>
      <c r="G15" s="17">
        <v>-314</v>
      </c>
      <c r="H15" s="17">
        <v>-430</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39092</v>
      </c>
      <c r="H32" s="18">
        <f>H11+H12+H13+H14+H15+H16+H20+H23+H26+H29</f>
        <v>54128</v>
      </c>
    </row>
    <row r="33" spans="1:8" ht="33" customHeight="1" x14ac:dyDescent="0.2">
      <c r="A33" s="184" t="s">
        <v>34</v>
      </c>
      <c r="B33" s="184"/>
      <c r="C33" s="184"/>
      <c r="D33" s="184"/>
      <c r="E33" s="184"/>
      <c r="F33" s="12"/>
      <c r="G33" s="22">
        <v>0</v>
      </c>
      <c r="H33" s="20"/>
    </row>
    <row r="34" spans="1:8" ht="32.25" customHeight="1" x14ac:dyDescent="0.2">
      <c r="A34" s="183" t="s">
        <v>35</v>
      </c>
      <c r="B34" s="183"/>
      <c r="C34" s="183"/>
      <c r="D34" s="183"/>
      <c r="E34" s="183"/>
      <c r="F34" s="23"/>
      <c r="G34" s="18">
        <f>G32+G33</f>
        <v>39092</v>
      </c>
      <c r="H34" s="18">
        <f>H32+H33</f>
        <v>54128</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39092</v>
      </c>
      <c r="H37" s="154">
        <f>H34+H35+H36</f>
        <v>54128</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A3" sqref="A3:C3"/>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307</v>
      </c>
      <c r="F9" s="163">
        <v>138</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307</v>
      </c>
      <c r="F12" s="166">
        <f>SUM(F7:F11)</f>
        <v>138</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152340</v>
      </c>
      <c r="F15" s="163">
        <v>156034</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30342</v>
      </c>
      <c r="F22" s="163">
        <v>17834</v>
      </c>
    </row>
    <row r="23" spans="1:6" x14ac:dyDescent="0.2">
      <c r="A23" s="167" t="s">
        <v>64</v>
      </c>
      <c r="B23" s="49"/>
      <c r="C23" s="49"/>
      <c r="D23" s="47"/>
      <c r="E23" s="41">
        <v>26474</v>
      </c>
      <c r="F23" s="163">
        <v>26684</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209156</v>
      </c>
      <c r="F26" s="169">
        <f>SUM(F15:F25)</f>
        <v>200552</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209463</v>
      </c>
      <c r="F38" s="169">
        <f>F37+F26+F12</f>
        <v>200690</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10049</v>
      </c>
      <c r="F41" s="172">
        <v>5139</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10049</v>
      </c>
      <c r="F49" s="169">
        <f>SUM(F41:F48)</f>
        <v>5139</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27640</v>
      </c>
      <c r="F52" s="172">
        <v>51801</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3000</v>
      </c>
      <c r="F56" s="173">
        <v>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819</v>
      </c>
      <c r="F58" s="172">
        <v>449</v>
      </c>
    </row>
    <row r="59" spans="1:16" ht="14.25" hidden="1" customHeight="1" x14ac:dyDescent="0.2">
      <c r="A59" s="194" t="s">
        <v>102</v>
      </c>
      <c r="B59" s="195"/>
      <c r="C59" s="195"/>
      <c r="D59" s="19"/>
      <c r="E59" s="58"/>
      <c r="F59" s="171"/>
    </row>
    <row r="60" spans="1:16" x14ac:dyDescent="0.2">
      <c r="A60" s="160"/>
      <c r="B60" s="38"/>
      <c r="C60" s="63" t="s">
        <v>79</v>
      </c>
      <c r="D60" s="35"/>
      <c r="E60" s="56">
        <f>SUM(E52:E59)</f>
        <v>90059</v>
      </c>
      <c r="F60" s="169">
        <f>SUM(F52:F59)</f>
        <v>110850</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319561</v>
      </c>
      <c r="F67" s="162">
        <v>270628</v>
      </c>
    </row>
    <row r="68" spans="1:6" x14ac:dyDescent="0.2">
      <c r="A68" s="160"/>
      <c r="B68" s="38"/>
      <c r="C68" s="63" t="s">
        <v>110</v>
      </c>
      <c r="D68" s="35"/>
      <c r="E68" s="40">
        <f>SUM(E67)</f>
        <v>319561</v>
      </c>
      <c r="F68" s="162">
        <f>SUM(F67)</f>
        <v>270628</v>
      </c>
    </row>
    <row r="69" spans="1:6" x14ac:dyDescent="0.2">
      <c r="A69" s="160" t="s">
        <v>111</v>
      </c>
      <c r="B69" s="38"/>
      <c r="C69" s="38"/>
      <c r="D69" s="35"/>
      <c r="E69" s="56">
        <f>E66+E60+E50+E49+E68</f>
        <v>419669</v>
      </c>
      <c r="F69" s="169">
        <f>F66+F60+F50+F49+F68</f>
        <v>386617</v>
      </c>
    </row>
    <row r="70" spans="1:6" x14ac:dyDescent="0.2">
      <c r="A70" s="198" t="s">
        <v>41</v>
      </c>
      <c r="B70" s="199"/>
      <c r="C70" s="199"/>
      <c r="D70" s="176"/>
      <c r="E70" s="177">
        <f>E69+E38</f>
        <v>629132</v>
      </c>
      <c r="F70" s="178">
        <f>F69+F38</f>
        <v>587307</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tabSelected="1" view="pageBreakPreview" zoomScale="74" zoomScaleNormal="74" zoomScaleSheetLayoutView="74" workbookViewId="0">
      <selection activeCell="C2" sqref="C2"/>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753</v>
      </c>
      <c r="F8" s="69">
        <v>753</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95798</v>
      </c>
      <c r="F18" s="77">
        <v>41670</v>
      </c>
    </row>
    <row r="19" spans="1:6" x14ac:dyDescent="0.2">
      <c r="A19" s="72"/>
      <c r="B19" s="70" t="s">
        <v>130</v>
      </c>
      <c r="C19" s="78"/>
      <c r="D19" s="68"/>
      <c r="E19" s="77">
        <v>39092</v>
      </c>
      <c r="F19" s="77">
        <v>54128</v>
      </c>
    </row>
    <row r="20" spans="1:6" x14ac:dyDescent="0.2">
      <c r="A20" s="216" t="s">
        <v>80</v>
      </c>
      <c r="B20" s="216"/>
      <c r="C20" s="216"/>
      <c r="D20" s="68"/>
      <c r="E20" s="75">
        <f>SUM(E6:E15)+SUM(E18:E19)</f>
        <v>550544</v>
      </c>
      <c r="F20" s="75">
        <f>SUM(F6:F15)+SUM(F18:F19)</f>
        <v>511452</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11288</v>
      </c>
      <c r="F50" s="25">
        <v>4083</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20166</v>
      </c>
      <c r="F54" s="90">
        <v>23270</v>
      </c>
    </row>
    <row r="55" spans="1:8" x14ac:dyDescent="0.2">
      <c r="A55" s="212" t="s">
        <v>154</v>
      </c>
      <c r="B55" s="212"/>
      <c r="C55" s="212"/>
      <c r="D55" s="68" t="s">
        <v>159</v>
      </c>
      <c r="E55" s="91">
        <v>27132</v>
      </c>
      <c r="F55" s="41">
        <v>25680</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20002</v>
      </c>
      <c r="F58" s="41">
        <v>22822</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78588</v>
      </c>
      <c r="F61" s="75">
        <f>SUM(F45:F60)</f>
        <v>75855</v>
      </c>
    </row>
    <row r="62" spans="1:8" x14ac:dyDescent="0.2">
      <c r="A62" s="213" t="s">
        <v>161</v>
      </c>
      <c r="B62" s="213"/>
      <c r="C62" s="213"/>
      <c r="D62" s="68"/>
      <c r="E62" s="75">
        <f>E61+E43</f>
        <v>78588</v>
      </c>
      <c r="F62" s="75">
        <f>F61+F43</f>
        <v>75855</v>
      </c>
    </row>
    <row r="63" spans="1:8" x14ac:dyDescent="0.2">
      <c r="A63" s="213" t="s">
        <v>41</v>
      </c>
      <c r="B63" s="213"/>
      <c r="C63" s="213"/>
      <c r="D63" s="68"/>
      <c r="E63" s="75">
        <f>E62+E25+E20</f>
        <v>629132</v>
      </c>
      <c r="F63" s="75">
        <f>F62+F25+F20</f>
        <v>587307</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2022.gada 18.oktobrī</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2022-10-18T08:46:41Z</cp:lastPrinted>
  <dcterms:created xsi:type="dcterms:W3CDTF">2020-03-11T17:53:38Z</dcterms:created>
  <dcterms:modified xsi:type="dcterms:W3CDTF">2022-10-19T08:31:19Z</dcterms:modified>
</cp:coreProperties>
</file>